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mansart\Desktop\st mande consult\"/>
    </mc:Choice>
  </mc:AlternateContent>
  <xr:revisionPtr revIDLastSave="0" documentId="8_{DDE6FDEE-6C67-4D23-8AE4-0596872A32C3}" xr6:coauthVersionLast="47" xr6:coauthVersionMax="47" xr10:uidLastSave="{00000000-0000-0000-0000-000000000000}"/>
  <bookViews>
    <workbookView xWindow="-108" yWindow="-108" windowWidth="23256" windowHeight="12456" xr2:uid="{00000000-000D-0000-FFFF-FFFF00000000}"/>
  </bookViews>
  <sheets>
    <sheet name="DPGF COUR" sheetId="1" r:id="rId1"/>
  </sheets>
  <definedNames>
    <definedName name="_xlnm.Print_Titles" localSheetId="0">'DPGF COUR'!$15:$16</definedName>
    <definedName name="_xlnm.Print_Area" localSheetId="0">'DPGF COUR'!$A$1:$F$227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0" i="1" l="1"/>
  <c r="F225" i="1" s="1"/>
  <c r="F193" i="1"/>
  <c r="F176" i="1"/>
  <c r="F174" i="1"/>
  <c r="F136" i="1"/>
  <c r="F138" i="1" s="1"/>
  <c r="F167" i="1"/>
  <c r="F163" i="1"/>
  <c r="F106" i="1"/>
  <c r="F82" i="1"/>
  <c r="F74" i="1"/>
  <c r="F40" i="1" l="1"/>
  <c r="F26" i="1"/>
  <c r="F209" i="1" l="1"/>
  <c r="F211" i="1" s="1"/>
  <c r="F201" i="1"/>
  <c r="F197" i="1"/>
  <c r="F189" i="1"/>
  <c r="F182" i="1"/>
  <c r="F184" i="1" s="1"/>
  <c r="F159" i="1"/>
  <c r="F155" i="1"/>
  <c r="F148" i="1"/>
  <c r="F147" i="1"/>
  <c r="F146" i="1"/>
  <c r="F145" i="1"/>
  <c r="F144" i="1"/>
  <c r="F129" i="1"/>
  <c r="F124" i="1"/>
  <c r="F120" i="1"/>
  <c r="F119" i="1"/>
  <c r="F118" i="1"/>
  <c r="F117" i="1"/>
  <c r="F110" i="1"/>
  <c r="F109" i="1"/>
  <c r="F108" i="1"/>
  <c r="F107" i="1"/>
  <c r="F101" i="1"/>
  <c r="F97" i="1"/>
  <c r="F90" i="1"/>
  <c r="F78" i="1"/>
  <c r="F70" i="1"/>
  <c r="F86" i="1"/>
  <c r="F66" i="1"/>
  <c r="F64" i="1"/>
  <c r="F60" i="1"/>
  <c r="F59" i="1"/>
  <c r="F55" i="1"/>
  <c r="F51" i="1"/>
  <c r="F44" i="1"/>
  <c r="F42" i="1"/>
  <c r="F38" i="1"/>
  <c r="F28" i="1"/>
  <c r="F24" i="1"/>
  <c r="F22" i="1"/>
  <c r="F20" i="1"/>
  <c r="F169" i="1" l="1"/>
  <c r="F131" i="1"/>
  <c r="F92" i="1"/>
  <c r="F150" i="1"/>
  <c r="F203" i="1"/>
  <c r="F46" i="1"/>
  <c r="F33" i="1"/>
  <c r="F213" i="1" l="1"/>
  <c r="F214" i="1" s="1"/>
  <c r="F215" i="1" s="1"/>
  <c r="F216" i="1" s="1"/>
</calcChain>
</file>

<file path=xl/sharedStrings.xml><?xml version="1.0" encoding="utf-8"?>
<sst xmlns="http://schemas.openxmlformats.org/spreadsheetml/2006/main" count="228" uniqueCount="163">
  <si>
    <t>Désignation</t>
  </si>
  <si>
    <t>Quantité</t>
  </si>
  <si>
    <t>Montant H.T.</t>
  </si>
  <si>
    <t>FAÇADES SUR COUR ET MURS MITOYENS</t>
  </si>
  <si>
    <t>1.1</t>
  </si>
  <si>
    <t>Réalisation de l'ensemble des démarches administratives liées au chantier.</t>
  </si>
  <si>
    <t>Ens</t>
  </si>
  <si>
    <t>Fourniture et pose d'un panneau de chantier réglementaire indiquant la nature du chantier ainsi que le nom du maitre d'ouvrage, de l'architecte et de ou des entreprises intervenants sur la chantier.</t>
  </si>
  <si>
    <t>U</t>
  </si>
  <si>
    <t>Installation d'un tableau électrique de chantier nécessaire aux travaux branché sur les parties communes de l'immeuble. Raccordement à un branchement d'eau existant dévolu au fonctionnement du chantier.</t>
  </si>
  <si>
    <t>Installation de chantier comprenant amenée et repliement du matériel et des matériaux durant toute la période des travaux, ainsi que toutes les protections nécessaires dans les parties communes.</t>
  </si>
  <si>
    <t>NOTA : - les fluides (eau et électricité) sont à la charge de la copropriété.</t>
  </si>
  <si>
    <t>Sous-total de la sous-tranche</t>
  </si>
  <si>
    <t>1.2</t>
  </si>
  <si>
    <t>Echafaudages et protections</t>
  </si>
  <si>
    <t>NOTA : Touts objets privatifs (jardinières, pot de fleurs, stores, enseignes, spots électrique etc...) pouvant nuire au bon déroulement du chantier devront être déposés par leur propriétaire avant le démarrage des travaux.</t>
  </si>
  <si>
    <t xml:space="preserve">Fourniture, pose et dépose d'un échafaudage tubulaire de pied, comprenant toutes sujétions de calage, ancrage, mise en sécurité et protections nécessaires comprenant le transport aller-retour, la location pendant la durée du chantier. Fourniture et mise en place de filets de protection pour l'ensemble de l'échafaudage. </t>
  </si>
  <si>
    <t>M²</t>
  </si>
  <si>
    <t>Fourniture et mise en place d'un plancher étanche sur l'ensemble de la plateforme du premier étage, compris goulottes d'écoulement des eaux.</t>
  </si>
  <si>
    <t>ML</t>
  </si>
  <si>
    <t>Pendant la durée des travaux de ravalement, fourniture et mise en place de films polyane devant les ouvertures.</t>
  </si>
  <si>
    <t>Calfeutrement des dormants, dégarnissage des joints défectueux en périmétris des bâtis dormants, brossage, nettoyage et application d'un joint souple élastomère au norme S.N.J.F.</t>
  </si>
  <si>
    <t>1.3</t>
  </si>
  <si>
    <t>Travaux de maçonnerie</t>
  </si>
  <si>
    <t>1.3.1</t>
  </si>
  <si>
    <t>Lavage des façades</t>
  </si>
  <si>
    <t>Nettoyage de la brique/pierre par hydrogommage compris rinçage au jet moyenne pression.</t>
  </si>
  <si>
    <t>1.3.2</t>
  </si>
  <si>
    <t>Restauration de la brique</t>
  </si>
  <si>
    <t xml:space="preserve">Piochement des parties dégradées, brossage et nettoyage du support. Reprises au mortier de réparation de brique teinté dans la masse, compris goujonnage en fils laiton sur reprises importantes ou remplacement de briques si nécessaire. </t>
  </si>
  <si>
    <t>1.3.3</t>
  </si>
  <si>
    <t>Piochage total des joints de briques, brossage et nettoyage du support, reprise des joints au mortier de ciment gras et chaux. Réalisation d'un joint soigné au droit des maçonneries.</t>
  </si>
  <si>
    <t xml:space="preserve">Après nettoyage et restauration, application ponctuelle d'une patine dans le ton de la brique mise à nu afin d'atténuer aux mieux les raccords. </t>
  </si>
  <si>
    <t>1.3.4</t>
  </si>
  <si>
    <t>Purge des enduits existants. Sondage général, recoupe à l'équerre des épaufrures et éclats, piochage jusqu'à la partie saine, brossage et dépoussiérage. Reconstitution au mortier de chaux dans la teinte la plus approchant et en raccord des profils existants. Au préalable, mise en place de goujons et ligatures laiton là ou nécessaires. Dégarnissage des joints de pierre dégradés, brossage et nettoyage du support, reprises de joints au mortier joint de pierre.</t>
  </si>
  <si>
    <t xml:space="preserve">Après nettoyage et restauration, application ponctuelle d'une patine dans le ton de la pierre mise à nu afin d'atténuer aux mieux les raccords. </t>
  </si>
  <si>
    <t>1.3.5</t>
  </si>
  <si>
    <t>1.3.6</t>
  </si>
  <si>
    <t xml:space="preserve">Sondage des surfaces et purge systématique de toutes les parties soufflées, dégradées ou non adhérentes. Piquage du support, repoussage et passivation des fers mis à nu avec élimination des petits fers inutiles, reprise du support en enduit mortier résine de type SIKA 612 à l'identique, compris renformis moyen de 2 cm d'épaisseur, façon d'arêtes et cueillies et tous coffrages suivant nécessité. </t>
  </si>
  <si>
    <t>1.3.7</t>
  </si>
  <si>
    <t>Révision des scellements</t>
  </si>
  <si>
    <t>Piochage des parties dégradées, brossage et nettoyage. Passivation des fers de scellement et reprises au mortier de scellement.</t>
  </si>
  <si>
    <t>1.3.8</t>
  </si>
  <si>
    <t xml:space="preserve">Les petits accessoires inutiles tels que les anciens pitons, clous etc... seront supprimés. </t>
  </si>
  <si>
    <t>1.3.9</t>
  </si>
  <si>
    <t>Gravois</t>
  </si>
  <si>
    <t>Descente et mise en sacs des gravois, manutention et enlèvement vers la décharge publique compris frais liés.</t>
  </si>
  <si>
    <t>1.4</t>
  </si>
  <si>
    <t>Travaux de peinture</t>
  </si>
  <si>
    <t>1.4.1</t>
  </si>
  <si>
    <t>Maçonnerie en brique et pierre</t>
  </si>
  <si>
    <t>Brossage et dépoussiérage soigné. Application à refus d'un hydrofuge et d'un reminéralisant incolore.</t>
  </si>
  <si>
    <t>1.4.2</t>
  </si>
  <si>
    <t>Application d'une couche d'impression et de deux couches de peinture freitasol ou équivalent.</t>
  </si>
  <si>
    <t>1.4.3</t>
  </si>
  <si>
    <t>Boiseries 1 face</t>
  </si>
  <si>
    <t xml:space="preserve"> - garde-manger</t>
  </si>
  <si>
    <t xml:space="preserve"> - main courante bois </t>
  </si>
  <si>
    <t xml:space="preserve"> - bois de lucarnes</t>
  </si>
  <si>
    <t xml:space="preserve"> - cabanons face extérieure</t>
  </si>
  <si>
    <t>1.4.4</t>
  </si>
  <si>
    <t>Lessivage compris grattage des parties écaillées, une couche de peinture antirouille partielle, deux couches de peinture glycérophtalique brillante.</t>
  </si>
  <si>
    <t xml:space="preserve"> - garde-corps</t>
  </si>
  <si>
    <t xml:space="preserve"> - lisses métalliques</t>
  </si>
  <si>
    <t xml:space="preserve"> - descentes</t>
  </si>
  <si>
    <t xml:space="preserve"> - linteaux de fenêtres</t>
  </si>
  <si>
    <t>1.4.5</t>
  </si>
  <si>
    <t>PVC 1 face</t>
  </si>
  <si>
    <t>Lessivage en conservation, essuyage à la peau de chamois, compris rinçage.</t>
  </si>
  <si>
    <t>1.4.6</t>
  </si>
  <si>
    <t>Traitement du plomb</t>
  </si>
  <si>
    <t>1.5</t>
  </si>
  <si>
    <t>Travaux de zinguerie</t>
  </si>
  <si>
    <t>1.5.1</t>
  </si>
  <si>
    <t>Eléments linéaires</t>
  </si>
  <si>
    <t>Recouvrement en zinc de 0.65 ep posés par bout de 1ml jonctionnés par coulisseaux y compris glacis platre et papier anglais, Pose d'une bande à rabattre en zinc de 0.65 ep y compris fixation par clouage et son joint élastomère.</t>
  </si>
  <si>
    <t xml:space="preserve"> - bandeaux filants (2u)</t>
  </si>
  <si>
    <t xml:space="preserve"> - appuis de fenêtres intégrés</t>
  </si>
  <si>
    <t xml:space="preserve"> - appuis de fenêtres isolés</t>
  </si>
  <si>
    <t xml:space="preserve"> - appuis de fenestrons</t>
  </si>
  <si>
    <t xml:space="preserve"> - garde-mangers</t>
  </si>
  <si>
    <t>1.6</t>
  </si>
  <si>
    <t>Travaux de plomberie</t>
  </si>
  <si>
    <t>1.6.1</t>
  </si>
  <si>
    <t>Dépose de la descente en zinc existante et acheminement pour évacuation en DP. Mise en place d'une provisoire PVC. Fourniture et pose d'une nouvelle descente en fonte diamètre 10, compris  branchements, coudes, té de dégorgement et raccordements.</t>
  </si>
  <si>
    <t>1.7</t>
  </si>
  <si>
    <t>Travaux de serrurerie</t>
  </si>
  <si>
    <t>1.7.1</t>
  </si>
  <si>
    <t>1.7.2</t>
  </si>
  <si>
    <t>Grilles de soupiraux</t>
  </si>
  <si>
    <t>1.8</t>
  </si>
  <si>
    <t>Travaux de menuiserie</t>
  </si>
  <si>
    <t>1.8.1</t>
  </si>
  <si>
    <t>Garde-mangers</t>
  </si>
  <si>
    <t>Révision des façades et jouées de garde-mangers.</t>
  </si>
  <si>
    <t>1.9</t>
  </si>
  <si>
    <t>Traitement des souches de cheminées</t>
  </si>
  <si>
    <t>1.9.1</t>
  </si>
  <si>
    <t xml:space="preserve">Fourniture, pose et dépose d'un complément d'échafaudages tubulaire de pied, comprenant toutes sujétions de calage, ancrage, mise en sécurité et protections nécessaires comprenant le transport aller-retour, la location pendant la durée du chantier. Fourniture et mise en place de filets de protection pour l'ensemble de l'échafaudage. </t>
  </si>
  <si>
    <t>1.9.2</t>
  </si>
  <si>
    <t>Corps de souches</t>
  </si>
  <si>
    <t>1.9.3</t>
  </si>
  <si>
    <t>Couronnements</t>
  </si>
  <si>
    <t>Sondage des surfaces et purge systématique de toutes les parties soufflées, dégradées ou non adhérentes. Piquage du support, repoussage et passivation des fers mis à nu avec élimination des petits fers inutiles, reprise du support en enduit mortier résine de type SIKA 612 à l'identique, compris renformis moyen de 2 cm d'épaisseur, façon d'arêtes et cueillies et tous coffrages suivant nécessité. Révision du scellement des mitrons. Application de deux couches de peinture Freitasol.</t>
  </si>
  <si>
    <t>1.9.4</t>
  </si>
  <si>
    <t>1.10</t>
  </si>
  <si>
    <t>Nettoyage de chantier</t>
  </si>
  <si>
    <t>Nettoyage de l'ensemble des vitrages extérieurs à tous les étages.</t>
  </si>
  <si>
    <t xml:space="preserve">Nettoyage journalier des zones de travail, des échafaudages et des abords. </t>
  </si>
  <si>
    <t>En fin de travaux, nettoyage général, remise en état des lieux et évacuation définitive de tous les résidus du chantier.</t>
  </si>
  <si>
    <t>Px U H.T.</t>
  </si>
  <si>
    <t>Installation de chantier</t>
  </si>
  <si>
    <t>Réfection des joints Briques</t>
  </si>
  <si>
    <t>Racord divers</t>
  </si>
  <si>
    <t>Descente EP/EU (2u)</t>
  </si>
  <si>
    <t>Code</t>
  </si>
  <si>
    <t>Uté</t>
  </si>
  <si>
    <t>Total H.T.</t>
  </si>
  <si>
    <t>Total T.V.A. 20,00 %</t>
  </si>
  <si>
    <t>Total T.T.C.</t>
  </si>
  <si>
    <t>Net à payer</t>
  </si>
  <si>
    <t>Mise en place d'un compteur de chantier.</t>
  </si>
  <si>
    <t>Piochage à 100% de l'enduit existant. Re-maçonnerie et/ou rebouchage au mortier de chaux selon nécessité. Passivation des parties métalliques préalablement nettoyées. Application d'une feutrine ou géotextile de protection des parties métalliques et bois. Fourniture et pose d'un grillage galvanisé à maille carrée fils 1,05mm fixé par clous. Exécution d'un gobetis puis d'un corps d'enduit à la chaux des Ets SAINT-ASTIER par passes successives. Après séchage, réalisation d'un enduit tramé à la chaux de type Paris-Déco finition talochée-épongée à l'ancienne.</t>
  </si>
  <si>
    <t>Réfection des éléments moulurés en pierre</t>
  </si>
  <si>
    <t>Appuis de fenêtres en béton</t>
  </si>
  <si>
    <t>Rebouchage des garde-mangers par l'intérieur</t>
  </si>
  <si>
    <t>Rebouchage par mise en place d'un isolant en laine de roche. Fourniture et pose d'un placo BA13 hydrofuge compris bande à placo et enduit.(aucune finition de prévu en intérieur)</t>
  </si>
  <si>
    <t>1.3.10</t>
  </si>
  <si>
    <t>Réfection des murs mitoyens autour du jardin</t>
  </si>
  <si>
    <t xml:space="preserve">            - un cantonnement adapté et un WC devront être mis à disposition des compagnons pendant toute la durée du chantier</t>
  </si>
  <si>
    <t>Nez et sous-face d'appuis</t>
  </si>
  <si>
    <t xml:space="preserve"> - croisées</t>
  </si>
  <si>
    <t>NOTA : rien de prévu sur les portes d'accès (lot intérieur)</t>
  </si>
  <si>
    <t xml:space="preserve">Chiffrage réalisé suivant D.A.T plomb transmis par l'architectecte. </t>
  </si>
  <si>
    <t>Métalleries</t>
  </si>
  <si>
    <t>Lessivage compris ponçage, une couche d'impression, reprise des mastics détériorés, deux couches de peinture microporeuse brillante.</t>
  </si>
  <si>
    <t>Volets bois</t>
  </si>
  <si>
    <r>
      <rPr>
        <b/>
        <sz val="10"/>
        <color rgb="FF000000"/>
        <rFont val="Arial"/>
        <family val="2"/>
      </rPr>
      <t>OPTION</t>
    </r>
    <r>
      <rPr>
        <sz val="10"/>
        <color indexed="8"/>
        <rFont val="Arial"/>
        <family val="2"/>
      </rPr>
      <t xml:space="preserve"> : fourniture et pose de volets PVC, prix unitaire</t>
    </r>
  </si>
  <si>
    <t>Dépose des volets existants pour évacuation en DP.</t>
  </si>
  <si>
    <t>Lisses métalliqes</t>
  </si>
  <si>
    <t>Fourniture et pose de lisses métalliques supplémentaires carrées ou rondes 20x20 au droit des ouvertures.</t>
  </si>
  <si>
    <t>Garde-corps</t>
  </si>
  <si>
    <t>Révision des garde-corps existants avec réparation suivant nécessité, non compris création d'éléments en fonte. (provision à vérifier une fois les échafaudages en places)</t>
  </si>
  <si>
    <t>1.8.2</t>
  </si>
  <si>
    <t>Grilles de ventilation</t>
  </si>
  <si>
    <t>1.7.3</t>
  </si>
  <si>
    <t>1.7.4</t>
  </si>
  <si>
    <t>Piochage à 100% de l'enduit existant. Re-maçonnerie et/ou rebouchage au mortier de chaux selon nécessité. Fourniture et pose d'un grillage galvanisé à maille carrée fils 1,05mm fixé par clous. Exécution d'un gobetis puis d'un corps d'enduit à la chaux des Ets SAINT-ASTIER par passes successives. Après séchage, réalisation d'un enduit tramé à la chaux de type Paris-Déco finition talochée-épongée à l'ancienne.</t>
  </si>
  <si>
    <t>OPTION</t>
  </si>
  <si>
    <t>Installations de chantier</t>
  </si>
  <si>
    <t>Dans le cas ou la copropriété ne disposerait pas d'un local aéré pouvant servir de vestiaire/réfectoire, d'une cabane de stockage ainsi que d'un toilette pour l'usage de nos compagnons, il y aurait lieu de prévoir ce poste au montant de notre proposition :Transport aller-retour et la location pendant toute la durée du chantier d'une baraque roulante de chantier, d'une cabane de stockage et d'un WC chimique conformément aux règles en matière d'hygiène et de sécurité y compris entretien.</t>
  </si>
  <si>
    <t>U/M</t>
  </si>
  <si>
    <t xml:space="preserve">Remplacement des grilles de ventilation de planchers en PVC, cassées ou manquantes par des grilles en fonte. </t>
  </si>
  <si>
    <t>SYNDICAT DES COPROPRIÉTAIRES DU 3 AV DE ST MANDE - 75012 PARIS</t>
  </si>
  <si>
    <t>SOCIETE PHILANTHROPIQUE</t>
  </si>
  <si>
    <t xml:space="preserve">AAPR ARCHITECTES DE COPROPRIÉTÉ </t>
  </si>
  <si>
    <t>RAVALEMENT FACADE COUR</t>
  </si>
  <si>
    <t>BORDEREAU DPGF</t>
  </si>
  <si>
    <t>Mise à jour mars 2025</t>
  </si>
  <si>
    <t xml:space="preserve">            - les frais de voiries ne sont pas inclus au bordereau et sont à la charge du maitre d'ouvrage</t>
  </si>
  <si>
    <t xml:space="preserve">Fourniture et pose de volets bois lames à la française à deux vantaux. Verrouillage par loqueteau et fléau centrale. Pose avec 3 gonds scellés dans la brique et anti-battement par arrêt paillette. </t>
  </si>
  <si>
    <t>Traitement du plomb présent dans les peintures bois et métal compris toutes sujetions de mise en oeuvre. Fourniture au personnel des tenues, masques, gants, chaussons, changement journalier, mise en décharge spécialisée. Confinement des chaque zone de travail. Enlévement des déchets dans une décharge spécialisée. Nettoyage des zones aprés chaque intervention. Fourniture et pose pour la durée du chantier d'une cabine de douche à 3 compartiments compris raccordement éléctrique, eau chaude, eau froide et évacuations. Tests lingettes en fin d'intervention.</t>
  </si>
  <si>
    <t xml:space="preserve">Remplacement de soupiraux par des grilles en tole perforée epaisseur 15/10e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</si>
</sst>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5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b/>
      <sz val="10"/>
      <color indexed="8"/>
      <name val="Arial"/>
      <family val="2"/>
    </font>
    <font>
      <sz val="8"/>
      <color indexed="8"/>
      <name val="Arial"/>
      <family val="2"/>
    </font>
    <font>
      <sz val="8"/>
      <color indexed="16"/>
      <name val="Arial"/>
      <family val="2"/>
    </font>
    <font>
      <b/>
      <u/>
      <sz val="12"/>
      <color indexed="60"/>
      <name val="Arial"/>
      <family val="2"/>
    </font>
    <font>
      <b/>
      <sz val="11"/>
      <color indexed="8"/>
      <name val="Arial"/>
      <family val="2"/>
    </font>
    <font>
      <b/>
      <u/>
      <sz val="10"/>
      <color indexed="60"/>
      <name val="Arial"/>
      <family val="2"/>
    </font>
    <font>
      <sz val="7"/>
      <color indexed="16"/>
      <name val="Century"/>
      <family val="1"/>
    </font>
    <font>
      <b/>
      <sz val="12"/>
      <color indexed="8"/>
      <name val="Arial"/>
      <family val="2"/>
    </font>
    <font>
      <b/>
      <sz val="9"/>
      <color indexed="8"/>
      <name val="Arial"/>
      <family val="2"/>
    </font>
    <font>
      <sz val="9"/>
      <color indexed="8"/>
      <name val="Arial"/>
      <family val="2"/>
    </font>
    <font>
      <sz val="9"/>
      <color indexed="16"/>
      <name val="Arial"/>
      <family val="2"/>
    </font>
    <font>
      <b/>
      <sz val="10"/>
      <color indexed="16"/>
      <name val="Arial"/>
      <family val="2"/>
    </font>
    <font>
      <sz val="7"/>
      <color indexed="8"/>
      <name val="Arial"/>
      <family val="2"/>
    </font>
    <font>
      <sz val="19"/>
      <color indexed="16"/>
      <name val="Britannic Bold"/>
      <family val="2"/>
    </font>
    <font>
      <b/>
      <u/>
      <sz val="10"/>
      <color indexed="8"/>
      <name val="Arial"/>
      <family val="2"/>
    </font>
    <font>
      <sz val="10"/>
      <color indexed="8"/>
      <name val="Arial"/>
      <family val="2"/>
    </font>
    <font>
      <b/>
      <sz val="10"/>
      <color indexed="8"/>
      <name val="Arial"/>
      <family val="2"/>
    </font>
    <font>
      <b/>
      <u/>
      <sz val="12"/>
      <color indexed="60"/>
      <name val="Arial"/>
      <family val="2"/>
    </font>
    <font>
      <b/>
      <u/>
      <sz val="10"/>
      <color indexed="60"/>
      <name val="Arial"/>
      <family val="2"/>
    </font>
    <font>
      <b/>
      <sz val="11"/>
      <color indexed="8"/>
      <name val="Arial"/>
      <family val="2"/>
    </font>
    <font>
      <b/>
      <sz val="12"/>
      <color indexed="8"/>
      <name val="Arial"/>
      <family val="2"/>
    </font>
    <font>
      <b/>
      <u/>
      <sz val="10"/>
      <name val="Arial"/>
      <family val="2"/>
    </font>
    <font>
      <sz val="10"/>
      <color theme="1"/>
      <name val="Arial"/>
      <family val="2"/>
    </font>
    <font>
      <sz val="10"/>
      <color theme="1"/>
      <name val="Calibri"/>
      <family val="2"/>
      <scheme val="minor"/>
    </font>
    <font>
      <sz val="10"/>
      <color indexed="16"/>
      <name val="Century"/>
      <family val="1"/>
    </font>
    <font>
      <sz val="10"/>
      <color indexed="16"/>
      <name val="Arial"/>
      <family val="2"/>
    </font>
    <font>
      <sz val="10"/>
      <color indexed="16"/>
      <name val="Britannic Bold"/>
      <family val="2"/>
    </font>
    <font>
      <b/>
      <u/>
      <sz val="11"/>
      <color indexed="60"/>
      <name val="Arial"/>
      <family val="2"/>
    </font>
    <font>
      <b/>
      <sz val="10"/>
      <color rgb="FF000000"/>
      <name val="Arial"/>
      <family val="2"/>
    </font>
    <font>
      <sz val="10"/>
      <name val="Arial"/>
      <family val="2"/>
    </font>
    <font>
      <b/>
      <sz val="11"/>
      <color theme="1"/>
      <name val="Arial"/>
      <family val="2"/>
    </font>
    <font>
      <sz val="11"/>
      <color theme="1"/>
      <name val="Arial"/>
      <family val="2"/>
    </font>
    <font>
      <sz val="14"/>
      <color theme="1"/>
      <name val="Arial"/>
      <family val="2"/>
    </font>
    <font>
      <b/>
      <sz val="14"/>
      <color theme="1"/>
      <name val="Arial"/>
      <family val="2"/>
    </font>
    <font>
      <b/>
      <i/>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5" tint="-0.499984740745262"/>
      </left>
      <right style="thin">
        <color theme="5" tint="-0.499984740745262"/>
      </right>
      <top/>
      <bottom/>
      <diagonal/>
    </border>
    <border>
      <left style="thin">
        <color theme="5" tint="-0.499984740745262"/>
      </left>
      <right/>
      <top/>
      <bottom/>
      <diagonal/>
    </border>
    <border>
      <left style="thin">
        <color theme="5" tint="-0.499984740745262"/>
      </left>
      <right/>
      <top style="thin">
        <color theme="5" tint="-0.499984740745262"/>
      </top>
      <bottom/>
      <diagonal/>
    </border>
    <border>
      <left/>
      <right/>
      <top style="thin">
        <color theme="5" tint="-0.499984740745262"/>
      </top>
      <bottom/>
      <diagonal/>
    </border>
    <border>
      <left style="medium">
        <color theme="5" tint="-0.499984740745262"/>
      </left>
      <right style="thin">
        <color theme="5" tint="-0.499984740745262"/>
      </right>
      <top/>
      <bottom/>
      <diagonal/>
    </border>
    <border>
      <left style="thin">
        <color theme="5" tint="-0.499984740745262"/>
      </left>
      <right style="medium">
        <color theme="5" tint="-0.499984740745262"/>
      </right>
      <top/>
      <bottom/>
      <diagonal/>
    </border>
    <border>
      <left style="thin">
        <color theme="5" tint="-0.499984740745262"/>
      </left>
      <right style="medium">
        <color theme="5" tint="-0.499984740745262"/>
      </right>
      <top style="thin">
        <color auto="1"/>
      </top>
      <bottom/>
      <diagonal/>
    </border>
    <border>
      <left/>
      <right style="medium">
        <color theme="5" tint="-0.499984740745262"/>
      </right>
      <top style="thin">
        <color rgb="FF800000"/>
      </top>
      <bottom/>
      <diagonal/>
    </border>
    <border>
      <left/>
      <right style="medium">
        <color theme="5" tint="-0.499984740745262"/>
      </right>
      <top/>
      <bottom style="thin">
        <color rgb="FF800000"/>
      </bottom>
      <diagonal/>
    </border>
    <border>
      <left/>
      <right style="medium">
        <color theme="5" tint="-0.499984740745262"/>
      </right>
      <top style="thin">
        <color rgb="FF800000"/>
      </top>
      <bottom style="medium">
        <color rgb="FF800000"/>
      </bottom>
      <diagonal/>
    </border>
    <border>
      <left style="medium">
        <color theme="5" tint="-0.499984740745262"/>
      </left>
      <right style="thin">
        <color theme="5" tint="-0.499984740745262"/>
      </right>
      <top/>
      <bottom style="medium">
        <color theme="5" tint="-0.499984740745262"/>
      </bottom>
      <diagonal/>
    </border>
    <border>
      <left style="thin">
        <color theme="5" tint="-0.499984740745262"/>
      </left>
      <right style="thin">
        <color theme="5" tint="-0.499984740745262"/>
      </right>
      <top/>
      <bottom style="medium">
        <color theme="5" tint="-0.499984740745262"/>
      </bottom>
      <diagonal/>
    </border>
    <border>
      <left style="thin">
        <color theme="5" tint="-0.499984740745262"/>
      </left>
      <right/>
      <top/>
      <bottom style="medium">
        <color theme="5" tint="-0.499984740745262"/>
      </bottom>
      <diagonal/>
    </border>
    <border>
      <left/>
      <right/>
      <top/>
      <bottom style="medium">
        <color theme="5" tint="-0.499984740745262"/>
      </bottom>
      <diagonal/>
    </border>
    <border>
      <left/>
      <right style="medium">
        <color theme="5" tint="-0.499984740745262"/>
      </right>
      <top/>
      <bottom style="medium">
        <color theme="5" tint="-0.499984740745262"/>
      </bottom>
      <diagonal/>
    </border>
    <border>
      <left style="medium">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medium">
        <color theme="5" tint="-0.499984740745262"/>
      </right>
      <top style="medium">
        <color theme="5" tint="-0.499984740745262"/>
      </top>
      <bottom style="medium">
        <color theme="5" tint="-0.499984740745262"/>
      </bottom>
      <diagonal/>
    </border>
    <border>
      <left style="medium">
        <color rgb="FF800000"/>
      </left>
      <right style="thin">
        <color rgb="FF800000"/>
      </right>
      <top/>
      <bottom/>
      <diagonal/>
    </border>
    <border>
      <left style="thin">
        <color rgb="FF800000"/>
      </left>
      <right style="thin">
        <color rgb="FF800000"/>
      </right>
      <top/>
      <bottom/>
      <diagonal/>
    </border>
    <border>
      <left style="thin">
        <color rgb="FF800000"/>
      </left>
      <right style="medium">
        <color rgb="FF800000"/>
      </right>
      <top/>
      <bottom/>
      <diagonal/>
    </border>
    <border>
      <left style="medium">
        <color rgb="FF800000"/>
      </left>
      <right style="thin">
        <color rgb="FF800000"/>
      </right>
      <top/>
      <bottom style="medium">
        <color rgb="FF800000"/>
      </bottom>
      <diagonal/>
    </border>
    <border>
      <left style="thin">
        <color rgb="FF800000"/>
      </left>
      <right style="thin">
        <color rgb="FF800000"/>
      </right>
      <top/>
      <bottom style="medium">
        <color rgb="FF800000"/>
      </bottom>
      <diagonal/>
    </border>
    <border>
      <left style="thin">
        <color rgb="FF800000"/>
      </left>
      <right style="medium">
        <color rgb="FF800000"/>
      </right>
      <top/>
      <bottom style="medium">
        <color rgb="FF800000"/>
      </bottom>
      <diagonal/>
    </border>
    <border>
      <left style="thin">
        <color rgb="FF800000"/>
      </left>
      <right style="medium">
        <color rgb="FF8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125">
    <xf numFmtId="0" fontId="0" fillId="0" borderId="0" xfId="0"/>
    <xf numFmtId="0" fontId="0" fillId="33" borderId="0" xfId="0" applyFill="1" applyAlignment="1">
      <alignment horizontal="center"/>
    </xf>
    <xf numFmtId="0" fontId="0" fillId="33" borderId="0" xfId="0" applyFill="1"/>
    <xf numFmtId="0" fontId="19" fillId="33" borderId="0" xfId="0" applyFont="1" applyFill="1" applyAlignment="1">
      <alignment horizontal="center" vertical="center" wrapText="1"/>
    </xf>
    <xf numFmtId="0" fontId="18" fillId="33" borderId="0" xfId="0" applyFont="1" applyFill="1" applyAlignment="1">
      <alignment horizontal="center" vertical="center" wrapText="1"/>
    </xf>
    <xf numFmtId="0" fontId="25" fillId="33" borderId="0" xfId="0" applyFont="1" applyFill="1" applyAlignment="1">
      <alignment horizontal="center" vertical="center" wrapText="1"/>
    </xf>
    <xf numFmtId="0" fontId="23" fillId="33" borderId="0" xfId="0" applyFont="1" applyFill="1" applyAlignment="1">
      <alignment horizontal="center" vertical="center" wrapText="1"/>
    </xf>
    <xf numFmtId="0" fontId="26" fillId="33" borderId="0" xfId="0" applyFont="1" applyFill="1" applyAlignment="1">
      <alignment horizontal="center" vertical="center" wrapText="1"/>
    </xf>
    <xf numFmtId="0" fontId="20" fillId="33" borderId="0" xfId="0" applyFont="1" applyFill="1" applyAlignment="1">
      <alignment horizontal="center" vertical="center" wrapText="1"/>
    </xf>
    <xf numFmtId="0" fontId="27" fillId="33" borderId="0" xfId="0" applyFont="1" applyFill="1" applyAlignment="1">
      <alignment horizontal="center" vertical="center" wrapText="1"/>
    </xf>
    <xf numFmtId="0" fontId="29" fillId="33" borderId="0" xfId="0" applyFont="1" applyFill="1" applyAlignment="1">
      <alignment horizontal="center" vertical="center" wrapText="1"/>
    </xf>
    <xf numFmtId="0" fontId="30" fillId="33" borderId="0" xfId="0" applyFont="1" applyFill="1" applyAlignment="1">
      <alignment horizontal="center" vertical="center" wrapText="1"/>
    </xf>
    <xf numFmtId="0" fontId="28" fillId="33" borderId="0" xfId="0" applyFont="1" applyFill="1" applyAlignment="1">
      <alignment horizontal="center" vertical="center" wrapText="1"/>
    </xf>
    <xf numFmtId="0" fontId="31" fillId="33" borderId="0" xfId="0" applyFont="1" applyFill="1" applyAlignment="1">
      <alignment horizontal="center" vertical="center" wrapText="1"/>
    </xf>
    <xf numFmtId="0" fontId="32" fillId="33" borderId="0" xfId="0" applyFont="1" applyFill="1" applyAlignment="1">
      <alignment horizontal="center" vertical="center" wrapText="1"/>
    </xf>
    <xf numFmtId="44" fontId="19" fillId="33" borderId="0" xfId="42" applyFont="1" applyFill="1" applyBorder="1" applyAlignment="1">
      <alignment vertical="center" wrapText="1"/>
    </xf>
    <xf numFmtId="44" fontId="0" fillId="33" borderId="0" xfId="42" applyFont="1" applyFill="1" applyBorder="1"/>
    <xf numFmtId="44" fontId="18" fillId="33" borderId="0" xfId="42" applyFont="1" applyFill="1" applyBorder="1" applyAlignment="1">
      <alignment vertical="center" wrapText="1"/>
    </xf>
    <xf numFmtId="44" fontId="23" fillId="33" borderId="0" xfId="42" applyFont="1" applyFill="1" applyBorder="1" applyAlignment="1">
      <alignment vertical="center" wrapText="1"/>
    </xf>
    <xf numFmtId="44" fontId="25" fillId="33" borderId="0" xfId="42" applyFont="1" applyFill="1" applyBorder="1" applyAlignment="1">
      <alignment vertical="center" wrapText="1"/>
    </xf>
    <xf numFmtId="44" fontId="26" fillId="33" borderId="0" xfId="42" applyFont="1" applyFill="1" applyBorder="1" applyAlignment="1">
      <alignment vertical="center" wrapText="1"/>
    </xf>
    <xf numFmtId="44" fontId="20" fillId="33" borderId="0" xfId="42" applyFont="1" applyFill="1" applyBorder="1" applyAlignment="1">
      <alignment vertical="center" wrapText="1"/>
    </xf>
    <xf numFmtId="44" fontId="27" fillId="33" borderId="0" xfId="42" applyFont="1" applyFill="1" applyBorder="1" applyAlignment="1">
      <alignment vertical="center" wrapText="1"/>
    </xf>
    <xf numFmtId="44" fontId="29" fillId="33" borderId="0" xfId="42" applyFont="1" applyFill="1" applyBorder="1" applyAlignment="1">
      <alignment vertical="center" wrapText="1"/>
    </xf>
    <xf numFmtId="44" fontId="28" fillId="33" borderId="0" xfId="42" applyFont="1" applyFill="1" applyBorder="1" applyAlignment="1">
      <alignment vertical="center" wrapText="1"/>
    </xf>
    <xf numFmtId="44" fontId="31" fillId="33" borderId="0" xfId="42" applyFont="1" applyFill="1" applyBorder="1" applyAlignment="1">
      <alignment vertical="center" wrapText="1"/>
    </xf>
    <xf numFmtId="44" fontId="32" fillId="33" borderId="0" xfId="42" applyFont="1" applyFill="1" applyBorder="1" applyAlignment="1">
      <alignment vertical="center" wrapText="1"/>
    </xf>
    <xf numFmtId="49" fontId="0" fillId="33" borderId="0" xfId="0" applyNumberFormat="1" applyFill="1" applyAlignment="1">
      <alignment horizontal="left" wrapText="1"/>
    </xf>
    <xf numFmtId="49" fontId="18" fillId="33" borderId="0" xfId="0" applyNumberFormat="1" applyFont="1" applyFill="1" applyAlignment="1">
      <alignment horizontal="left" vertical="center" wrapText="1"/>
    </xf>
    <xf numFmtId="49" fontId="25" fillId="33" borderId="0" xfId="0" applyNumberFormat="1" applyFont="1" applyFill="1" applyAlignment="1">
      <alignment horizontal="left" vertical="center" wrapText="1"/>
    </xf>
    <xf numFmtId="49" fontId="21" fillId="33" borderId="0" xfId="0" applyNumberFormat="1" applyFont="1" applyFill="1" applyAlignment="1">
      <alignment horizontal="left" vertical="center" wrapText="1"/>
    </xf>
    <xf numFmtId="49" fontId="27" fillId="33" borderId="0" xfId="0" applyNumberFormat="1" applyFont="1" applyFill="1" applyAlignment="1">
      <alignment horizontal="left" vertical="center" wrapText="1"/>
    </xf>
    <xf numFmtId="49" fontId="28" fillId="33" borderId="0" xfId="0" applyNumberFormat="1" applyFont="1" applyFill="1" applyAlignment="1">
      <alignment horizontal="left" vertical="center" wrapText="1"/>
    </xf>
    <xf numFmtId="49" fontId="29" fillId="33" borderId="0" xfId="0" applyNumberFormat="1" applyFont="1" applyFill="1" applyAlignment="1">
      <alignment horizontal="left" vertical="center" wrapText="1"/>
    </xf>
    <xf numFmtId="49" fontId="31" fillId="33" borderId="0" xfId="0" applyNumberFormat="1" applyFont="1" applyFill="1" applyAlignment="1">
      <alignment horizontal="left" vertical="center" wrapText="1"/>
    </xf>
    <xf numFmtId="49" fontId="33" fillId="33" borderId="0" xfId="0" applyNumberFormat="1" applyFont="1" applyFill="1" applyAlignment="1">
      <alignment horizontal="left" vertical="center" wrapText="1"/>
    </xf>
    <xf numFmtId="0" fontId="21" fillId="33" borderId="0" xfId="0" applyFont="1" applyFill="1" applyAlignment="1">
      <alignment horizontal="center" vertical="center" wrapText="1"/>
    </xf>
    <xf numFmtId="0" fontId="0" fillId="33" borderId="10" xfId="0" applyFill="1" applyBorder="1" applyAlignment="1">
      <alignment horizontal="center"/>
    </xf>
    <xf numFmtId="49" fontId="0" fillId="33" borderId="10" xfId="0" applyNumberFormat="1" applyFill="1" applyBorder="1" applyAlignment="1">
      <alignment horizontal="left" wrapText="1"/>
    </xf>
    <xf numFmtId="44" fontId="0" fillId="33" borderId="10" xfId="42" applyFont="1" applyFill="1" applyBorder="1"/>
    <xf numFmtId="49" fontId="36" fillId="33" borderId="10" xfId="0" applyNumberFormat="1" applyFont="1" applyFill="1" applyBorder="1" applyAlignment="1">
      <alignment horizontal="left" vertical="center" wrapText="1"/>
    </xf>
    <xf numFmtId="44" fontId="0" fillId="33" borderId="10" xfId="42" applyFont="1" applyFill="1" applyBorder="1" applyAlignment="1"/>
    <xf numFmtId="49" fontId="18" fillId="33" borderId="10" xfId="0" applyNumberFormat="1" applyFont="1" applyFill="1" applyBorder="1" applyAlignment="1">
      <alignment horizontal="left" vertical="center" wrapText="1"/>
    </xf>
    <xf numFmtId="0" fontId="18" fillId="33" borderId="10" xfId="0" applyFont="1" applyFill="1" applyBorder="1" applyAlignment="1">
      <alignment horizontal="center" vertical="center" wrapText="1"/>
    </xf>
    <xf numFmtId="2" fontId="18" fillId="33" borderId="10" xfId="0" applyNumberFormat="1" applyFont="1" applyFill="1" applyBorder="1" applyAlignment="1">
      <alignment horizontal="center" vertical="center" wrapText="1"/>
    </xf>
    <xf numFmtId="44" fontId="18" fillId="33" borderId="10" xfId="42" applyFont="1" applyFill="1" applyBorder="1" applyAlignment="1">
      <alignment vertical="center" wrapText="1"/>
    </xf>
    <xf numFmtId="49" fontId="35" fillId="33" borderId="10" xfId="0" applyNumberFormat="1" applyFont="1" applyFill="1" applyBorder="1" applyAlignment="1">
      <alignment horizontal="right" vertical="center" wrapText="1"/>
    </xf>
    <xf numFmtId="49" fontId="19" fillId="33" borderId="10" xfId="0" applyNumberFormat="1" applyFont="1" applyFill="1" applyBorder="1" applyAlignment="1">
      <alignment horizontal="left" vertical="center" wrapText="1"/>
    </xf>
    <xf numFmtId="49" fontId="37" fillId="33" borderId="10" xfId="0" applyNumberFormat="1" applyFont="1" applyFill="1" applyBorder="1" applyAlignment="1">
      <alignment horizontal="left" vertical="center" wrapText="1"/>
    </xf>
    <xf numFmtId="49" fontId="24" fillId="33" borderId="10" xfId="0" applyNumberFormat="1" applyFont="1" applyFill="1" applyBorder="1" applyAlignment="1">
      <alignment horizontal="left" vertical="center" wrapText="1"/>
    </xf>
    <xf numFmtId="49" fontId="35" fillId="33" borderId="10" xfId="0" applyNumberFormat="1" applyFont="1" applyFill="1" applyBorder="1" applyAlignment="1">
      <alignment horizontal="center" vertical="center" wrapText="1"/>
    </xf>
    <xf numFmtId="49" fontId="34" fillId="33" borderId="10" xfId="0" applyNumberFormat="1" applyFont="1" applyFill="1" applyBorder="1" applyAlignment="1">
      <alignment horizontal="center" vertical="center" wrapText="1"/>
    </xf>
    <xf numFmtId="0" fontId="0" fillId="33" borderId="14" xfId="0" applyFill="1" applyBorder="1" applyAlignment="1">
      <alignment horizontal="center"/>
    </xf>
    <xf numFmtId="0" fontId="22" fillId="33" borderId="14"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0" fillId="33" borderId="20" xfId="0" applyFill="1" applyBorder="1" applyAlignment="1">
      <alignment horizontal="center"/>
    </xf>
    <xf numFmtId="49" fontId="35" fillId="33" borderId="21" xfId="0" applyNumberFormat="1" applyFont="1" applyFill="1" applyBorder="1" applyAlignment="1">
      <alignment horizontal="center" vertical="center" wrapText="1"/>
    </xf>
    <xf numFmtId="0" fontId="16" fillId="33" borderId="25" xfId="0" applyFont="1" applyFill="1" applyBorder="1" applyAlignment="1">
      <alignment horizontal="center"/>
    </xf>
    <xf numFmtId="49" fontId="35" fillId="33" borderId="26" xfId="0" applyNumberFormat="1" applyFont="1" applyFill="1" applyBorder="1" applyAlignment="1">
      <alignment horizontal="center" vertical="center" wrapText="1"/>
    </xf>
    <xf numFmtId="0" fontId="35" fillId="33" borderId="26" xfId="0" applyFont="1" applyFill="1" applyBorder="1" applyAlignment="1">
      <alignment horizontal="center" vertical="center" wrapText="1"/>
    </xf>
    <xf numFmtId="0" fontId="19" fillId="33" borderId="26" xfId="0" applyFont="1" applyFill="1" applyBorder="1" applyAlignment="1">
      <alignment horizontal="center" vertical="center" wrapText="1"/>
    </xf>
    <xf numFmtId="44" fontId="35" fillId="33" borderId="26" xfId="42" applyFont="1" applyFill="1" applyBorder="1" applyAlignment="1">
      <alignment vertical="center" wrapText="1"/>
    </xf>
    <xf numFmtId="44" fontId="35" fillId="33" borderId="27" xfId="42" applyFont="1" applyFill="1" applyBorder="1" applyAlignment="1">
      <alignment vertical="center"/>
    </xf>
    <xf numFmtId="0" fontId="0" fillId="33" borderId="29" xfId="0" applyFill="1" applyBorder="1" applyAlignment="1">
      <alignment horizontal="center"/>
    </xf>
    <xf numFmtId="44" fontId="0" fillId="33" borderId="29" xfId="42" applyFont="1" applyFill="1" applyBorder="1"/>
    <xf numFmtId="0" fontId="0" fillId="33" borderId="28" xfId="0" applyFill="1" applyBorder="1" applyAlignment="1">
      <alignment horizontal="center"/>
    </xf>
    <xf numFmtId="0" fontId="34" fillId="33" borderId="29" xfId="0" applyFont="1" applyFill="1" applyBorder="1" applyAlignment="1">
      <alignment horizontal="left" vertical="center" wrapText="1"/>
    </xf>
    <xf numFmtId="0" fontId="41" fillId="33" borderId="29" xfId="0" applyFont="1" applyFill="1" applyBorder="1" applyAlignment="1">
      <alignment horizontal="left" wrapText="1"/>
    </xf>
    <xf numFmtId="44" fontId="42" fillId="33" borderId="30" xfId="42" applyFont="1" applyFill="1" applyBorder="1"/>
    <xf numFmtId="44" fontId="42" fillId="33" borderId="0" xfId="42" applyFont="1" applyFill="1" applyBorder="1" applyAlignment="1"/>
    <xf numFmtId="44" fontId="42" fillId="33" borderId="15" xfId="42" applyFont="1" applyFill="1" applyBorder="1" applyAlignment="1"/>
    <xf numFmtId="44" fontId="34" fillId="33" borderId="15" xfId="42" applyFont="1" applyFill="1" applyBorder="1" applyAlignment="1">
      <alignment vertical="center"/>
    </xf>
    <xf numFmtId="44" fontId="35" fillId="33" borderId="16" xfId="42" applyFont="1" applyFill="1" applyBorder="1" applyAlignment="1">
      <alignment vertical="center"/>
    </xf>
    <xf numFmtId="44" fontId="43" fillId="33" borderId="0" xfId="42" applyFont="1" applyFill="1" applyBorder="1" applyAlignment="1">
      <alignment vertical="center"/>
    </xf>
    <xf numFmtId="44" fontId="35" fillId="33" borderId="0" xfId="42" applyFont="1" applyFill="1" applyBorder="1" applyAlignment="1">
      <alignment vertical="center"/>
    </xf>
    <xf numFmtId="44" fontId="34" fillId="33" borderId="0" xfId="42" applyFont="1" applyFill="1" applyBorder="1" applyAlignment="1">
      <alignment vertical="center"/>
    </xf>
    <xf numFmtId="44" fontId="44" fillId="33" borderId="0" xfId="42" applyFont="1" applyFill="1" applyBorder="1" applyAlignment="1">
      <alignment vertical="center"/>
    </xf>
    <xf numFmtId="44" fontId="45" fillId="33" borderId="0" xfId="42" applyFont="1" applyFill="1" applyBorder="1" applyAlignment="1">
      <alignment vertical="center"/>
    </xf>
    <xf numFmtId="0" fontId="34" fillId="33" borderId="29" xfId="0" applyFont="1" applyFill="1" applyBorder="1" applyAlignment="1">
      <alignment horizontal="center" vertical="center" wrapText="1"/>
    </xf>
    <xf numFmtId="2" fontId="34" fillId="33" borderId="29" xfId="0" applyNumberFormat="1" applyFont="1" applyFill="1" applyBorder="1" applyAlignment="1">
      <alignment horizontal="center" vertical="center" wrapText="1"/>
    </xf>
    <xf numFmtId="44" fontId="34" fillId="33" borderId="29" xfId="42" applyFont="1" applyFill="1" applyBorder="1" applyAlignment="1">
      <alignment vertical="center" wrapText="1"/>
    </xf>
    <xf numFmtId="44" fontId="34" fillId="33" borderId="30" xfId="42" applyFont="1" applyFill="1" applyBorder="1" applyAlignment="1">
      <alignment vertical="center" wrapText="1"/>
    </xf>
    <xf numFmtId="0" fontId="0" fillId="33" borderId="29" xfId="0" applyFill="1" applyBorder="1" applyAlignment="1">
      <alignment horizontal="left" wrapText="1"/>
    </xf>
    <xf numFmtId="0" fontId="0" fillId="33" borderId="31" xfId="0" applyFill="1" applyBorder="1" applyAlignment="1">
      <alignment horizontal="center"/>
    </xf>
    <xf numFmtId="0" fontId="0" fillId="33" borderId="32" xfId="0" applyFill="1" applyBorder="1" applyAlignment="1">
      <alignment horizontal="left" wrapText="1"/>
    </xf>
    <xf numFmtId="0" fontId="0" fillId="33" borderId="32" xfId="0" applyFill="1" applyBorder="1" applyAlignment="1">
      <alignment horizontal="center"/>
    </xf>
    <xf numFmtId="44" fontId="0" fillId="33" borderId="32" xfId="42" applyFont="1" applyFill="1" applyBorder="1"/>
    <xf numFmtId="44" fontId="42" fillId="33" borderId="33" xfId="42" applyFont="1" applyFill="1" applyBorder="1"/>
    <xf numFmtId="0" fontId="18" fillId="33" borderId="29" xfId="0" applyFont="1" applyFill="1" applyBorder="1" applyAlignment="1">
      <alignment horizontal="left" vertical="center" wrapText="1"/>
    </xf>
    <xf numFmtId="0" fontId="19" fillId="33" borderId="29" xfId="0" applyFont="1" applyFill="1" applyBorder="1" applyAlignment="1">
      <alignment horizontal="left" vertical="center" wrapText="1"/>
    </xf>
    <xf numFmtId="0" fontId="22" fillId="33" borderId="28" xfId="0" applyFont="1" applyFill="1" applyBorder="1" applyAlignment="1">
      <alignment horizontal="center" vertical="center" wrapText="1"/>
    </xf>
    <xf numFmtId="0" fontId="46" fillId="33" borderId="29" xfId="0" applyFont="1" applyFill="1" applyBorder="1" applyAlignment="1">
      <alignment horizontal="left" vertical="center" wrapText="1"/>
    </xf>
    <xf numFmtId="44" fontId="19" fillId="33" borderId="30" xfId="42" applyFont="1" applyFill="1" applyBorder="1" applyAlignment="1">
      <alignment vertical="center" wrapText="1"/>
    </xf>
    <xf numFmtId="0" fontId="24" fillId="33" borderId="28" xfId="0" applyFont="1" applyFill="1" applyBorder="1" applyAlignment="1">
      <alignment horizontal="center" vertical="center" wrapText="1"/>
    </xf>
    <xf numFmtId="0" fontId="24" fillId="33" borderId="29" xfId="0" applyFont="1" applyFill="1" applyBorder="1" applyAlignment="1">
      <alignment horizontal="left" vertical="center" wrapText="1"/>
    </xf>
    <xf numFmtId="0" fontId="18" fillId="33" borderId="29" xfId="0" applyFont="1" applyFill="1" applyBorder="1" applyAlignment="1">
      <alignment horizontal="center" vertical="center" wrapText="1"/>
    </xf>
    <xf numFmtId="2" fontId="18" fillId="33" borderId="29" xfId="0" applyNumberFormat="1" applyFont="1" applyFill="1" applyBorder="1" applyAlignment="1">
      <alignment horizontal="center" vertical="center" wrapText="1"/>
    </xf>
    <xf numFmtId="44" fontId="18" fillId="33" borderId="29" xfId="42" applyFont="1" applyFill="1" applyBorder="1" applyAlignment="1">
      <alignment vertical="center" wrapText="1"/>
    </xf>
    <xf numFmtId="44" fontId="18" fillId="33" borderId="30" xfId="42" applyFont="1" applyFill="1" applyBorder="1" applyAlignment="1">
      <alignment vertical="center" wrapText="1"/>
    </xf>
    <xf numFmtId="49" fontId="18" fillId="33" borderId="0" xfId="0" applyNumberFormat="1" applyFont="1" applyFill="1" applyAlignment="1">
      <alignment horizontal="left" vertical="center" wrapText="1" indent="7"/>
    </xf>
    <xf numFmtId="0" fontId="19" fillId="33" borderId="29" xfId="0" applyFont="1" applyFill="1" applyBorder="1" applyAlignment="1">
      <alignment horizontal="right" vertical="center" wrapText="1"/>
    </xf>
    <xf numFmtId="44" fontId="19" fillId="33" borderId="34" xfId="42" applyFont="1" applyFill="1" applyBorder="1" applyAlignment="1">
      <alignment vertical="center" wrapText="1"/>
    </xf>
    <xf numFmtId="0" fontId="40" fillId="33" borderId="0" xfId="0" applyFont="1" applyFill="1" applyAlignment="1">
      <alignment horizontal="left" vertical="center" wrapText="1"/>
    </xf>
    <xf numFmtId="0" fontId="48" fillId="33" borderId="29" xfId="0" applyFont="1" applyFill="1" applyBorder="1" applyAlignment="1">
      <alignment horizontal="left" vertical="center" wrapText="1"/>
    </xf>
    <xf numFmtId="44" fontId="49" fillId="33" borderId="17" xfId="42" applyFont="1" applyFill="1" applyBorder="1"/>
    <xf numFmtId="44" fontId="23" fillId="33" borderId="18" xfId="42" applyFont="1" applyFill="1" applyBorder="1" applyAlignment="1">
      <alignment vertical="center" wrapText="1"/>
    </xf>
    <xf numFmtId="44" fontId="23" fillId="33" borderId="19" xfId="42" applyFont="1" applyFill="1" applyBorder="1" applyAlignment="1">
      <alignment vertical="center" wrapText="1"/>
    </xf>
    <xf numFmtId="44" fontId="23" fillId="33" borderId="24" xfId="42" applyFont="1" applyFill="1" applyBorder="1" applyAlignment="1">
      <alignment vertical="center" wrapText="1"/>
    </xf>
    <xf numFmtId="0" fontId="0" fillId="33" borderId="0" xfId="0" applyFill="1" applyAlignment="1">
      <alignment horizontal="left" wrapText="1"/>
    </xf>
    <xf numFmtId="44" fontId="0" fillId="33" borderId="0" xfId="42" applyFont="1" applyFill="1"/>
    <xf numFmtId="44" fontId="42" fillId="33" borderId="0" xfId="42" applyFont="1" applyFill="1"/>
    <xf numFmtId="0" fontId="22" fillId="33" borderId="29" xfId="0" applyFont="1" applyFill="1" applyBorder="1" applyAlignment="1">
      <alignment horizontal="left" vertical="center" wrapText="1"/>
    </xf>
    <xf numFmtId="49" fontId="50" fillId="0" borderId="0" xfId="0" applyNumberFormat="1" applyFont="1" applyAlignment="1">
      <alignment horizontal="left" vertical="center"/>
    </xf>
    <xf numFmtId="49" fontId="50" fillId="0" borderId="0" xfId="0" applyNumberFormat="1" applyFont="1" applyAlignment="1">
      <alignment horizontal="center" vertical="center"/>
    </xf>
    <xf numFmtId="49" fontId="51" fillId="0" borderId="0" xfId="0" applyNumberFormat="1" applyFont="1" applyAlignment="1">
      <alignment horizontal="left" vertical="center"/>
    </xf>
    <xf numFmtId="49" fontId="52" fillId="0" borderId="0" xfId="0" applyNumberFormat="1" applyFont="1" applyAlignment="1">
      <alignment horizontal="left" vertical="center"/>
    </xf>
    <xf numFmtId="49" fontId="53" fillId="0" borderId="0" xfId="0" applyNumberFormat="1" applyFont="1" applyAlignment="1">
      <alignment horizontal="left" vertical="center"/>
    </xf>
    <xf numFmtId="0" fontId="39" fillId="33" borderId="22" xfId="0" applyFont="1" applyFill="1" applyBorder="1" applyAlignment="1">
      <alignment horizontal="center" vertical="center"/>
    </xf>
    <xf numFmtId="0" fontId="39" fillId="33" borderId="23" xfId="0" applyFont="1" applyFill="1" applyBorder="1" applyAlignment="1">
      <alignment horizontal="center" vertical="center"/>
    </xf>
    <xf numFmtId="0" fontId="35" fillId="33" borderId="11" xfId="0" applyFont="1" applyFill="1" applyBorder="1" applyAlignment="1">
      <alignment horizontal="center" vertical="center" wrapText="1"/>
    </xf>
    <xf numFmtId="0" fontId="35" fillId="33" borderId="0" xfId="0" applyFont="1" applyFill="1" applyAlignment="1">
      <alignment horizontal="center" vertical="center" wrapText="1"/>
    </xf>
    <xf numFmtId="0" fontId="38" fillId="33" borderId="11" xfId="0" applyFont="1" applyFill="1" applyBorder="1" applyAlignment="1">
      <alignment horizontal="center" vertical="center" wrapText="1"/>
    </xf>
    <xf numFmtId="0" fontId="38" fillId="33" borderId="0" xfId="0" applyFont="1" applyFill="1" applyAlignment="1">
      <alignment horizontal="center" vertical="center" wrapText="1"/>
    </xf>
    <xf numFmtId="0" fontId="38" fillId="33" borderId="12" xfId="0" applyFont="1" applyFill="1" applyBorder="1" applyAlignment="1">
      <alignment horizontal="center" vertical="center" wrapText="1"/>
    </xf>
    <xf numFmtId="0" fontId="38" fillId="33" borderId="13" xfId="0" applyFont="1" applyFill="1" applyBorder="1" applyAlignment="1">
      <alignment horizontal="center" vertical="center" wrapText="1"/>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onétaire" xfId="42" builtinId="4"/>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657225</xdr:colOff>
      <xdr:row>5</xdr:row>
      <xdr:rowOff>141713</xdr:rowOff>
    </xdr:to>
    <xdr:pic>
      <xdr:nvPicPr>
        <xdr:cNvPr id="2" name="Image 1" descr="Capture">
          <a:extLst>
            <a:ext uri="{FF2B5EF4-FFF2-40B4-BE49-F238E27FC236}">
              <a16:creationId xmlns:a16="http://schemas.microsoft.com/office/drawing/2014/main" id="{256A8EA3-46EC-4CB6-9359-141D87131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000125" cy="1056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F487"/>
  <sheetViews>
    <sheetView showGridLines="0" tabSelected="1" topLeftCell="A74" zoomScaleNormal="100" zoomScaleSheetLayoutView="100" workbookViewId="0">
      <selection activeCell="B159" sqref="B159"/>
    </sheetView>
  </sheetViews>
  <sheetFormatPr baseColWidth="10" defaultColWidth="3.33203125" defaultRowHeight="14.4" x14ac:dyDescent="0.3"/>
  <cols>
    <col min="1" max="1" width="6.33203125" style="1" customWidth="1"/>
    <col min="2" max="2" width="49.5546875" style="27" customWidth="1"/>
    <col min="3" max="3" width="4.5546875" style="1" customWidth="1"/>
    <col min="4" max="4" width="8.6640625" style="1" bestFit="1" customWidth="1"/>
    <col min="5" max="5" width="11.88671875" style="16" bestFit="1" customWidth="1"/>
    <col min="6" max="6" width="15.6640625" style="69" bestFit="1" customWidth="1"/>
    <col min="7" max="16384" width="3.33203125" style="2"/>
  </cols>
  <sheetData>
    <row r="7" spans="1:6" x14ac:dyDescent="0.3">
      <c r="A7" s="112" t="s">
        <v>153</v>
      </c>
    </row>
    <row r="8" spans="1:6" x14ac:dyDescent="0.3">
      <c r="A8" s="112" t="s">
        <v>154</v>
      </c>
    </row>
    <row r="9" spans="1:6" x14ac:dyDescent="0.3">
      <c r="A9" s="112" t="s">
        <v>155</v>
      </c>
    </row>
    <row r="10" spans="1:6" x14ac:dyDescent="0.3">
      <c r="A10" s="113"/>
    </row>
    <row r="11" spans="1:6" ht="17.399999999999999" x14ac:dyDescent="0.3">
      <c r="A11" s="114" t="s">
        <v>156</v>
      </c>
    </row>
    <row r="12" spans="1:6" ht="17.399999999999999" x14ac:dyDescent="0.3">
      <c r="A12" s="115" t="s">
        <v>157</v>
      </c>
    </row>
    <row r="13" spans="1:6" x14ac:dyDescent="0.3">
      <c r="A13" s="116" t="s">
        <v>158</v>
      </c>
    </row>
    <row r="14" spans="1:6" ht="15" thickBot="1" x14ac:dyDescent="0.35"/>
    <row r="15" spans="1:6" ht="15" thickBot="1" x14ac:dyDescent="0.35">
      <c r="A15" s="57" t="s">
        <v>115</v>
      </c>
      <c r="B15" s="58" t="s">
        <v>0</v>
      </c>
      <c r="C15" s="59" t="s">
        <v>116</v>
      </c>
      <c r="D15" s="60" t="s">
        <v>1</v>
      </c>
      <c r="E15" s="61" t="s">
        <v>110</v>
      </c>
      <c r="F15" s="62" t="s">
        <v>2</v>
      </c>
    </row>
    <row r="16" spans="1:6" x14ac:dyDescent="0.3">
      <c r="A16" s="52"/>
      <c r="B16" s="38"/>
      <c r="C16" s="37"/>
      <c r="D16" s="37"/>
      <c r="E16" s="39"/>
      <c r="F16" s="70"/>
    </row>
    <row r="17" spans="1:6" ht="15" customHeight="1" x14ac:dyDescent="0.3">
      <c r="A17" s="53">
        <v>1</v>
      </c>
      <c r="B17" s="40" t="s">
        <v>3</v>
      </c>
      <c r="C17" s="37"/>
      <c r="D17" s="37"/>
      <c r="E17" s="41"/>
      <c r="F17" s="70"/>
    </row>
    <row r="18" spans="1:6" ht="15.6" x14ac:dyDescent="0.3">
      <c r="A18" s="53" t="s">
        <v>4</v>
      </c>
      <c r="B18" s="40" t="s">
        <v>111</v>
      </c>
      <c r="C18" s="37"/>
      <c r="D18" s="37"/>
      <c r="E18" s="41"/>
      <c r="F18" s="70"/>
    </row>
    <row r="19" spans="1:6" x14ac:dyDescent="0.3">
      <c r="A19" s="52"/>
      <c r="B19" s="38"/>
      <c r="C19" s="37"/>
      <c r="D19" s="37"/>
      <c r="E19" s="41"/>
      <c r="F19" s="70"/>
    </row>
    <row r="20" spans="1:6" ht="26.4" x14ac:dyDescent="0.3">
      <c r="A20" s="52"/>
      <c r="B20" s="42" t="s">
        <v>5</v>
      </c>
      <c r="C20" s="43" t="s">
        <v>6</v>
      </c>
      <c r="D20" s="44">
        <v>1</v>
      </c>
      <c r="E20" s="45"/>
      <c r="F20" s="71">
        <f>D20*E20</f>
        <v>0</v>
      </c>
    </row>
    <row r="21" spans="1:6" x14ac:dyDescent="0.3">
      <c r="A21" s="52"/>
      <c r="B21" s="38"/>
      <c r="C21" s="37"/>
      <c r="D21" s="37"/>
      <c r="E21" s="39"/>
      <c r="F21" s="70"/>
    </row>
    <row r="22" spans="1:6" ht="52.8" x14ac:dyDescent="0.3">
      <c r="A22" s="52"/>
      <c r="B22" s="42" t="s">
        <v>7</v>
      </c>
      <c r="C22" s="43" t="s">
        <v>8</v>
      </c>
      <c r="D22" s="44">
        <v>1</v>
      </c>
      <c r="E22" s="45"/>
      <c r="F22" s="71">
        <f>D22*E22</f>
        <v>0</v>
      </c>
    </row>
    <row r="23" spans="1:6" x14ac:dyDescent="0.3">
      <c r="A23" s="52"/>
      <c r="B23" s="38"/>
      <c r="C23" s="37"/>
      <c r="D23" s="37"/>
      <c r="E23" s="39"/>
      <c r="F23" s="70"/>
    </row>
    <row r="24" spans="1:6" ht="52.8" x14ac:dyDescent="0.3">
      <c r="A24" s="52"/>
      <c r="B24" s="42" t="s">
        <v>9</v>
      </c>
      <c r="C24" s="43" t="s">
        <v>8</v>
      </c>
      <c r="D24" s="44">
        <v>1</v>
      </c>
      <c r="E24" s="45"/>
      <c r="F24" s="71">
        <f>D24*E24</f>
        <v>0</v>
      </c>
    </row>
    <row r="25" spans="1:6" x14ac:dyDescent="0.3">
      <c r="A25" s="52"/>
      <c r="B25" s="38"/>
      <c r="C25" s="37"/>
      <c r="D25" s="37"/>
      <c r="E25" s="39"/>
      <c r="F25" s="70"/>
    </row>
    <row r="26" spans="1:6" x14ac:dyDescent="0.3">
      <c r="A26" s="65"/>
      <c r="B26" s="67" t="s">
        <v>121</v>
      </c>
      <c r="C26" s="78" t="s">
        <v>6</v>
      </c>
      <c r="D26" s="79">
        <v>1</v>
      </c>
      <c r="E26" s="80"/>
      <c r="F26" s="81">
        <f>+D26*E26</f>
        <v>0</v>
      </c>
    </row>
    <row r="27" spans="1:6" x14ac:dyDescent="0.3">
      <c r="A27" s="65"/>
      <c r="B27" s="82"/>
      <c r="C27" s="63"/>
      <c r="D27" s="63"/>
      <c r="E27" s="64"/>
      <c r="F27" s="68"/>
    </row>
    <row r="28" spans="1:6" ht="52.8" x14ac:dyDescent="0.3">
      <c r="A28" s="52"/>
      <c r="B28" s="42" t="s">
        <v>10</v>
      </c>
      <c r="C28" s="43" t="s">
        <v>6</v>
      </c>
      <c r="D28" s="44">
        <v>1</v>
      </c>
      <c r="E28" s="45"/>
      <c r="F28" s="71">
        <f>D28*E28</f>
        <v>0</v>
      </c>
    </row>
    <row r="29" spans="1:6" x14ac:dyDescent="0.3">
      <c r="A29" s="52"/>
      <c r="B29" s="38"/>
      <c r="C29" s="37"/>
      <c r="D29" s="37"/>
      <c r="E29" s="39"/>
      <c r="F29" s="70"/>
    </row>
    <row r="30" spans="1:6" ht="26.4" x14ac:dyDescent="0.3">
      <c r="A30" s="52"/>
      <c r="B30" s="42" t="s">
        <v>11</v>
      </c>
      <c r="C30" s="37"/>
      <c r="D30" s="37"/>
      <c r="E30" s="39"/>
      <c r="F30" s="70"/>
    </row>
    <row r="31" spans="1:6" ht="26.4" x14ac:dyDescent="0.3">
      <c r="A31" s="52"/>
      <c r="B31" s="88" t="s">
        <v>159</v>
      </c>
      <c r="C31" s="37"/>
      <c r="D31" s="37"/>
      <c r="E31" s="39"/>
      <c r="F31" s="70"/>
    </row>
    <row r="32" spans="1:6" ht="40.200000000000003" x14ac:dyDescent="0.3">
      <c r="A32" s="65"/>
      <c r="B32" s="67" t="s">
        <v>129</v>
      </c>
      <c r="C32" s="63"/>
      <c r="D32" s="63"/>
      <c r="E32" s="64"/>
      <c r="F32" s="68"/>
    </row>
    <row r="33" spans="1:6" x14ac:dyDescent="0.3">
      <c r="A33" s="52"/>
      <c r="B33" s="46" t="s">
        <v>12</v>
      </c>
      <c r="C33" s="37"/>
      <c r="D33" s="37"/>
      <c r="E33" s="39"/>
      <c r="F33" s="72">
        <f>SUM(F20:F32)</f>
        <v>0</v>
      </c>
    </row>
    <row r="34" spans="1:6" x14ac:dyDescent="0.3">
      <c r="A34" s="52"/>
      <c r="B34" s="38"/>
      <c r="C34" s="37"/>
      <c r="D34" s="37"/>
      <c r="E34" s="39"/>
      <c r="F34" s="70"/>
    </row>
    <row r="35" spans="1:6" ht="15.6" x14ac:dyDescent="0.3">
      <c r="A35" s="53" t="s">
        <v>13</v>
      </c>
      <c r="B35" s="40" t="s">
        <v>14</v>
      </c>
      <c r="C35" s="37"/>
      <c r="D35" s="37"/>
      <c r="E35" s="41"/>
      <c r="F35" s="70"/>
    </row>
    <row r="36" spans="1:6" x14ac:dyDescent="0.3">
      <c r="A36" s="52"/>
      <c r="B36" s="38"/>
      <c r="C36" s="37"/>
      <c r="D36" s="37"/>
      <c r="E36" s="39"/>
      <c r="F36" s="70"/>
    </row>
    <row r="37" spans="1:6" ht="66" x14ac:dyDescent="0.3">
      <c r="A37" s="52"/>
      <c r="B37" s="47" t="s">
        <v>15</v>
      </c>
      <c r="C37" s="37"/>
      <c r="D37" s="37"/>
      <c r="E37" s="39"/>
      <c r="F37" s="70"/>
    </row>
    <row r="38" spans="1:6" ht="79.2" x14ac:dyDescent="0.3">
      <c r="A38" s="52"/>
      <c r="B38" s="42" t="s">
        <v>16</v>
      </c>
      <c r="C38" s="43" t="s">
        <v>17</v>
      </c>
      <c r="D38" s="44">
        <v>893</v>
      </c>
      <c r="E38" s="45"/>
      <c r="F38" s="71">
        <f>+D38*E38</f>
        <v>0</v>
      </c>
    </row>
    <row r="39" spans="1:6" x14ac:dyDescent="0.3">
      <c r="A39" s="52"/>
      <c r="B39" s="38"/>
      <c r="C39" s="37"/>
      <c r="D39" s="37"/>
      <c r="E39" s="39"/>
      <c r="F39" s="70"/>
    </row>
    <row r="40" spans="1:6" ht="39.6" x14ac:dyDescent="0.3">
      <c r="A40" s="65"/>
      <c r="B40" s="66" t="s">
        <v>18</v>
      </c>
      <c r="C40" s="78" t="s">
        <v>19</v>
      </c>
      <c r="D40" s="79">
        <v>32.5</v>
      </c>
      <c r="E40" s="80"/>
      <c r="F40" s="81">
        <f>+D40*E40</f>
        <v>0</v>
      </c>
    </row>
    <row r="41" spans="1:6" x14ac:dyDescent="0.3">
      <c r="A41" s="52"/>
      <c r="B41" s="38"/>
      <c r="C41" s="37"/>
      <c r="D41" s="37"/>
      <c r="E41" s="39"/>
      <c r="F41" s="70"/>
    </row>
    <row r="42" spans="1:6" ht="26.4" x14ac:dyDescent="0.3">
      <c r="A42" s="52"/>
      <c r="B42" s="42" t="s">
        <v>20</v>
      </c>
      <c r="C42" s="43" t="s">
        <v>17</v>
      </c>
      <c r="D42" s="44">
        <v>142.9</v>
      </c>
      <c r="E42" s="45"/>
      <c r="F42" s="71">
        <f>+D42*E42</f>
        <v>0</v>
      </c>
    </row>
    <row r="43" spans="1:6" ht="15" thickBot="1" x14ac:dyDescent="0.35">
      <c r="A43" s="83"/>
      <c r="B43" s="84"/>
      <c r="C43" s="85"/>
      <c r="D43" s="85"/>
      <c r="E43" s="86"/>
      <c r="F43" s="87"/>
    </row>
    <row r="44" spans="1:6" ht="38.25" customHeight="1" x14ac:dyDescent="0.3">
      <c r="A44" s="52"/>
      <c r="B44" s="42" t="s">
        <v>21</v>
      </c>
      <c r="C44" s="43" t="s">
        <v>19</v>
      </c>
      <c r="D44" s="44">
        <v>423.1</v>
      </c>
      <c r="E44" s="45"/>
      <c r="F44" s="71">
        <f>+D44*E44</f>
        <v>0</v>
      </c>
    </row>
    <row r="45" spans="1:6" ht="6.75" customHeight="1" x14ac:dyDescent="0.3">
      <c r="A45" s="52"/>
      <c r="B45" s="38"/>
      <c r="C45" s="37"/>
      <c r="D45" s="37"/>
      <c r="E45" s="39"/>
      <c r="F45" s="70"/>
    </row>
    <row r="46" spans="1:6" x14ac:dyDescent="0.3">
      <c r="A46" s="52"/>
      <c r="B46" s="46" t="s">
        <v>12</v>
      </c>
      <c r="C46" s="37"/>
      <c r="D46" s="37"/>
      <c r="E46" s="39"/>
      <c r="F46" s="72">
        <f>SUM(F38:F44)</f>
        <v>0</v>
      </c>
    </row>
    <row r="47" spans="1:6" x14ac:dyDescent="0.3">
      <c r="A47" s="52"/>
      <c r="B47" s="38"/>
      <c r="C47" s="37"/>
      <c r="D47" s="37"/>
      <c r="E47" s="41"/>
      <c r="F47" s="70"/>
    </row>
    <row r="48" spans="1:6" ht="15.6" x14ac:dyDescent="0.3">
      <c r="A48" s="53" t="s">
        <v>22</v>
      </c>
      <c r="B48" s="40" t="s">
        <v>23</v>
      </c>
      <c r="C48" s="37"/>
      <c r="D48" s="37"/>
      <c r="E48" s="41"/>
      <c r="F48" s="70"/>
    </row>
    <row r="49" spans="1:6" x14ac:dyDescent="0.3">
      <c r="A49" s="54" t="s">
        <v>24</v>
      </c>
      <c r="B49" s="48" t="s">
        <v>25</v>
      </c>
      <c r="C49" s="37"/>
      <c r="D49" s="37"/>
      <c r="E49" s="41"/>
      <c r="F49" s="70"/>
    </row>
    <row r="50" spans="1:6" ht="9" customHeight="1" x14ac:dyDescent="0.3">
      <c r="A50" s="52"/>
      <c r="B50" s="38"/>
      <c r="C50" s="37"/>
      <c r="D50" s="37"/>
      <c r="E50" s="39"/>
      <c r="F50" s="70"/>
    </row>
    <row r="51" spans="1:6" ht="26.4" x14ac:dyDescent="0.3">
      <c r="A51" s="52"/>
      <c r="B51" s="42" t="s">
        <v>26</v>
      </c>
      <c r="C51" s="43" t="s">
        <v>17</v>
      </c>
      <c r="D51" s="44">
        <v>652</v>
      </c>
      <c r="E51" s="45"/>
      <c r="F51" s="71">
        <f>D51*E51</f>
        <v>0</v>
      </c>
    </row>
    <row r="52" spans="1:6" ht="13.5" customHeight="1" x14ac:dyDescent="0.3">
      <c r="A52" s="52"/>
      <c r="B52" s="38"/>
      <c r="C52" s="37"/>
      <c r="D52" s="37"/>
      <c r="E52" s="39"/>
      <c r="F52" s="70"/>
    </row>
    <row r="53" spans="1:6" x14ac:dyDescent="0.3">
      <c r="A53" s="54" t="s">
        <v>27</v>
      </c>
      <c r="B53" s="48" t="s">
        <v>28</v>
      </c>
      <c r="C53" s="37"/>
      <c r="D53" s="37"/>
      <c r="E53" s="41"/>
      <c r="F53" s="70"/>
    </row>
    <row r="54" spans="1:6" ht="12" customHeight="1" x14ac:dyDescent="0.3">
      <c r="A54" s="52"/>
      <c r="B54" s="38"/>
      <c r="C54" s="37"/>
      <c r="D54" s="37"/>
      <c r="E54" s="39"/>
      <c r="F54" s="70"/>
    </row>
    <row r="55" spans="1:6" ht="51" customHeight="1" x14ac:dyDescent="0.3">
      <c r="A55" s="52"/>
      <c r="B55" s="42" t="s">
        <v>29</v>
      </c>
      <c r="C55" s="43" t="s">
        <v>6</v>
      </c>
      <c r="D55" s="44">
        <v>1</v>
      </c>
      <c r="E55" s="45"/>
      <c r="F55" s="71">
        <f>D55*E55</f>
        <v>0</v>
      </c>
    </row>
    <row r="56" spans="1:6" ht="12" customHeight="1" x14ac:dyDescent="0.3">
      <c r="A56" s="52"/>
      <c r="B56" s="38"/>
      <c r="C56" s="37"/>
      <c r="D56" s="37"/>
      <c r="E56" s="41"/>
      <c r="F56" s="70"/>
    </row>
    <row r="57" spans="1:6" x14ac:dyDescent="0.3">
      <c r="A57" s="54" t="s">
        <v>30</v>
      </c>
      <c r="B57" s="48" t="s">
        <v>112</v>
      </c>
      <c r="C57" s="37"/>
      <c r="D57" s="37"/>
      <c r="E57" s="41"/>
      <c r="F57" s="70"/>
    </row>
    <row r="58" spans="1:6" ht="11.25" customHeight="1" x14ac:dyDescent="0.3">
      <c r="A58" s="52"/>
      <c r="B58" s="38"/>
      <c r="C58" s="37"/>
      <c r="D58" s="37"/>
      <c r="E58" s="39"/>
      <c r="F58" s="70"/>
    </row>
    <row r="59" spans="1:6" ht="52.8" x14ac:dyDescent="0.3">
      <c r="A59" s="52"/>
      <c r="B59" s="42" t="s">
        <v>31</v>
      </c>
      <c r="C59" s="43" t="s">
        <v>17</v>
      </c>
      <c r="D59" s="44">
        <v>580</v>
      </c>
      <c r="E59" s="45"/>
      <c r="F59" s="71">
        <f>D59*E59</f>
        <v>0</v>
      </c>
    </row>
    <row r="60" spans="1:6" ht="39.6" x14ac:dyDescent="0.3">
      <c r="A60" s="52"/>
      <c r="B60" s="42" t="s">
        <v>32</v>
      </c>
      <c r="C60" s="43" t="s">
        <v>6</v>
      </c>
      <c r="D60" s="44">
        <v>1</v>
      </c>
      <c r="E60" s="45"/>
      <c r="F60" s="71">
        <f>D60*E60</f>
        <v>0</v>
      </c>
    </row>
    <row r="61" spans="1:6" ht="12.75" customHeight="1" x14ac:dyDescent="0.3">
      <c r="A61" s="52"/>
      <c r="B61" s="38"/>
      <c r="C61" s="37"/>
      <c r="D61" s="37"/>
      <c r="E61" s="39"/>
      <c r="F61" s="70"/>
    </row>
    <row r="62" spans="1:6" x14ac:dyDescent="0.3">
      <c r="A62" s="54" t="s">
        <v>33</v>
      </c>
      <c r="B62" s="49" t="s">
        <v>123</v>
      </c>
      <c r="C62" s="37"/>
      <c r="D62" s="37"/>
      <c r="E62" s="41"/>
      <c r="F62" s="70"/>
    </row>
    <row r="63" spans="1:6" x14ac:dyDescent="0.3">
      <c r="A63" s="52"/>
      <c r="B63" s="38"/>
      <c r="C63" s="37"/>
      <c r="D63" s="37"/>
      <c r="E63" s="39"/>
      <c r="F63" s="70"/>
    </row>
    <row r="64" spans="1:6" ht="119.25" customHeight="1" x14ac:dyDescent="0.3">
      <c r="A64" s="52"/>
      <c r="B64" s="42" t="s">
        <v>34</v>
      </c>
      <c r="C64" s="43" t="s">
        <v>17</v>
      </c>
      <c r="D64" s="44">
        <v>72</v>
      </c>
      <c r="E64" s="45"/>
      <c r="F64" s="71">
        <f>D64*E64</f>
        <v>0</v>
      </c>
    </row>
    <row r="65" spans="1:6" x14ac:dyDescent="0.3">
      <c r="A65" s="52"/>
      <c r="B65" s="38"/>
      <c r="C65" s="37"/>
      <c r="D65" s="37"/>
      <c r="E65" s="39"/>
      <c r="F65" s="70"/>
    </row>
    <row r="66" spans="1:6" ht="39.6" x14ac:dyDescent="0.3">
      <c r="A66" s="52"/>
      <c r="B66" s="42" t="s">
        <v>35</v>
      </c>
      <c r="C66" s="43" t="s">
        <v>6</v>
      </c>
      <c r="D66" s="44">
        <v>1</v>
      </c>
      <c r="E66" s="45"/>
      <c r="F66" s="71">
        <f>D66*E66</f>
        <v>0</v>
      </c>
    </row>
    <row r="67" spans="1:6" x14ac:dyDescent="0.3">
      <c r="A67" s="52"/>
      <c r="B67" s="38"/>
      <c r="C67" s="37"/>
      <c r="D67" s="37"/>
      <c r="E67" s="39"/>
      <c r="F67" s="70"/>
    </row>
    <row r="68" spans="1:6" x14ac:dyDescent="0.3">
      <c r="A68" s="54" t="s">
        <v>36</v>
      </c>
      <c r="B68" s="49" t="s">
        <v>124</v>
      </c>
      <c r="C68" s="37"/>
      <c r="D68" s="37"/>
      <c r="E68" s="41"/>
      <c r="F68" s="70"/>
    </row>
    <row r="69" spans="1:6" x14ac:dyDescent="0.3">
      <c r="A69" s="52"/>
      <c r="B69" s="38"/>
      <c r="C69" s="37"/>
      <c r="D69" s="37"/>
      <c r="E69" s="39"/>
      <c r="F69" s="70"/>
    </row>
    <row r="70" spans="1:6" ht="90" customHeight="1" x14ac:dyDescent="0.3">
      <c r="A70" s="52"/>
      <c r="B70" s="42" t="s">
        <v>38</v>
      </c>
      <c r="C70" s="43" t="s">
        <v>8</v>
      </c>
      <c r="D70" s="44">
        <v>40</v>
      </c>
      <c r="E70" s="45"/>
      <c r="F70" s="71">
        <f>D70*E70</f>
        <v>0</v>
      </c>
    </row>
    <row r="71" spans="1:6" ht="15" thickBot="1" x14ac:dyDescent="0.35">
      <c r="A71" s="83"/>
      <c r="B71" s="84"/>
      <c r="C71" s="85"/>
      <c r="D71" s="85"/>
      <c r="E71" s="86"/>
      <c r="F71" s="87"/>
    </row>
    <row r="72" spans="1:6" x14ac:dyDescent="0.3">
      <c r="A72" s="54" t="s">
        <v>37</v>
      </c>
      <c r="B72" s="48" t="s">
        <v>40</v>
      </c>
      <c r="C72" s="37"/>
      <c r="D72" s="37"/>
      <c r="E72" s="41"/>
      <c r="F72" s="70"/>
    </row>
    <row r="73" spans="1:6" x14ac:dyDescent="0.3">
      <c r="A73" s="52"/>
      <c r="B73" s="38"/>
      <c r="C73" s="37"/>
      <c r="D73" s="37"/>
      <c r="E73" s="39"/>
      <c r="F73" s="70"/>
    </row>
    <row r="74" spans="1:6" ht="39.6" x14ac:dyDescent="0.3">
      <c r="A74" s="52"/>
      <c r="B74" s="42" t="s">
        <v>41</v>
      </c>
      <c r="C74" s="43" t="s">
        <v>6</v>
      </c>
      <c r="D74" s="44">
        <v>1</v>
      </c>
      <c r="E74" s="45"/>
      <c r="F74" s="71">
        <f>D74*E74</f>
        <v>0</v>
      </c>
    </row>
    <row r="75" spans="1:6" x14ac:dyDescent="0.3">
      <c r="A75" s="52"/>
      <c r="B75" s="38"/>
      <c r="C75" s="37"/>
      <c r="D75" s="37"/>
      <c r="E75" s="39"/>
      <c r="F75" s="70"/>
    </row>
    <row r="76" spans="1:6" x14ac:dyDescent="0.3">
      <c r="A76" s="54" t="s">
        <v>39</v>
      </c>
      <c r="B76" s="48" t="s">
        <v>113</v>
      </c>
      <c r="C76" s="37"/>
      <c r="D76" s="37"/>
      <c r="E76" s="41"/>
      <c r="F76" s="70"/>
    </row>
    <row r="77" spans="1:6" x14ac:dyDescent="0.3">
      <c r="A77" s="52"/>
      <c r="B77" s="38"/>
      <c r="C77" s="37"/>
      <c r="D77" s="37"/>
      <c r="E77" s="39"/>
      <c r="F77" s="70"/>
    </row>
    <row r="78" spans="1:6" ht="26.4" x14ac:dyDescent="0.3">
      <c r="A78" s="52"/>
      <c r="B78" s="42" t="s">
        <v>43</v>
      </c>
      <c r="C78" s="43" t="s">
        <v>6</v>
      </c>
      <c r="D78" s="44">
        <v>1</v>
      </c>
      <c r="E78" s="45"/>
      <c r="F78" s="71">
        <f>D78*E78</f>
        <v>0</v>
      </c>
    </row>
    <row r="79" spans="1:6" x14ac:dyDescent="0.3">
      <c r="A79" s="52"/>
      <c r="B79" s="42"/>
      <c r="C79" s="43"/>
      <c r="D79" s="44"/>
      <c r="E79" s="45"/>
      <c r="F79" s="71"/>
    </row>
    <row r="80" spans="1:6" x14ac:dyDescent="0.3">
      <c r="A80" s="54" t="s">
        <v>42</v>
      </c>
      <c r="B80" s="49" t="s">
        <v>125</v>
      </c>
      <c r="C80" s="37"/>
      <c r="D80" s="37"/>
      <c r="E80" s="41"/>
      <c r="F80" s="70"/>
    </row>
    <row r="81" spans="1:6" x14ac:dyDescent="0.3">
      <c r="A81" s="52"/>
      <c r="B81" s="38"/>
      <c r="C81" s="37"/>
      <c r="D81" s="37"/>
      <c r="E81" s="39"/>
      <c r="F81" s="70"/>
    </row>
    <row r="82" spans="1:6" ht="39" customHeight="1" x14ac:dyDescent="0.3">
      <c r="A82" s="52"/>
      <c r="B82" s="42" t="s">
        <v>126</v>
      </c>
      <c r="C82" s="43" t="s">
        <v>8</v>
      </c>
      <c r="D82" s="44">
        <v>19</v>
      </c>
      <c r="E82" s="45"/>
      <c r="F82" s="71">
        <f>D82*E82</f>
        <v>0</v>
      </c>
    </row>
    <row r="83" spans="1:6" x14ac:dyDescent="0.3">
      <c r="A83" s="52"/>
      <c r="B83" s="42"/>
      <c r="C83" s="43"/>
      <c r="D83" s="44"/>
      <c r="E83" s="45"/>
      <c r="F83" s="71"/>
    </row>
    <row r="84" spans="1:6" x14ac:dyDescent="0.3">
      <c r="A84" s="54" t="s">
        <v>44</v>
      </c>
      <c r="B84" s="49" t="s">
        <v>128</v>
      </c>
      <c r="C84" s="37"/>
      <c r="D84" s="37"/>
      <c r="E84" s="41"/>
      <c r="F84" s="70"/>
    </row>
    <row r="85" spans="1:6" x14ac:dyDescent="0.3">
      <c r="A85" s="52"/>
      <c r="B85" s="38"/>
      <c r="C85" s="37"/>
      <c r="D85" s="37"/>
      <c r="E85" s="39"/>
      <c r="F85" s="70"/>
    </row>
    <row r="86" spans="1:6" ht="128.25" customHeight="1" x14ac:dyDescent="0.3">
      <c r="A86" s="52"/>
      <c r="B86" s="42" t="s">
        <v>122</v>
      </c>
      <c r="C86" s="43" t="s">
        <v>17</v>
      </c>
      <c r="D86" s="44">
        <v>44</v>
      </c>
      <c r="E86" s="45"/>
      <c r="F86" s="71">
        <f>D86*E86</f>
        <v>0</v>
      </c>
    </row>
    <row r="87" spans="1:6" x14ac:dyDescent="0.3">
      <c r="A87" s="52"/>
      <c r="B87" s="38"/>
      <c r="C87" s="37"/>
      <c r="D87" s="37"/>
      <c r="E87" s="39"/>
      <c r="F87" s="70"/>
    </row>
    <row r="88" spans="1:6" x14ac:dyDescent="0.3">
      <c r="A88" s="54" t="s">
        <v>127</v>
      </c>
      <c r="B88" s="48" t="s">
        <v>45</v>
      </c>
      <c r="C88" s="37"/>
      <c r="D88" s="37"/>
      <c r="E88" s="41"/>
      <c r="F88" s="70"/>
    </row>
    <row r="89" spans="1:6" x14ac:dyDescent="0.3">
      <c r="A89" s="52"/>
      <c r="B89" s="38"/>
      <c r="C89" s="37"/>
      <c r="D89" s="37"/>
      <c r="E89" s="39"/>
      <c r="F89" s="70"/>
    </row>
    <row r="90" spans="1:6" ht="26.4" x14ac:dyDescent="0.3">
      <c r="A90" s="52"/>
      <c r="B90" s="42" t="s">
        <v>46</v>
      </c>
      <c r="C90" s="43" t="s">
        <v>6</v>
      </c>
      <c r="D90" s="44">
        <v>1</v>
      </c>
      <c r="E90" s="45"/>
      <c r="F90" s="71">
        <f>D90*E90</f>
        <v>0</v>
      </c>
    </row>
    <row r="91" spans="1:6" x14ac:dyDescent="0.3">
      <c r="A91" s="52"/>
      <c r="B91" s="38"/>
      <c r="C91" s="37"/>
      <c r="D91" s="37"/>
      <c r="E91" s="39"/>
      <c r="F91" s="70"/>
    </row>
    <row r="92" spans="1:6" x14ac:dyDescent="0.3">
      <c r="A92" s="52"/>
      <c r="B92" s="46" t="s">
        <v>12</v>
      </c>
      <c r="C92" s="37"/>
      <c r="D92" s="37"/>
      <c r="E92" s="39"/>
      <c r="F92" s="72">
        <f>SUM(F51:F90)</f>
        <v>0</v>
      </c>
    </row>
    <row r="93" spans="1:6" x14ac:dyDescent="0.3">
      <c r="A93" s="52"/>
      <c r="B93" s="38"/>
      <c r="C93" s="37"/>
      <c r="D93" s="37"/>
      <c r="E93" s="39"/>
      <c r="F93" s="70"/>
    </row>
    <row r="94" spans="1:6" ht="15.6" x14ac:dyDescent="0.3">
      <c r="A94" s="53" t="s">
        <v>47</v>
      </c>
      <c r="B94" s="40" t="s">
        <v>48</v>
      </c>
      <c r="C94" s="37"/>
      <c r="D94" s="37"/>
      <c r="E94" s="41"/>
      <c r="F94" s="70"/>
    </row>
    <row r="95" spans="1:6" x14ac:dyDescent="0.3">
      <c r="A95" s="54" t="s">
        <v>49</v>
      </c>
      <c r="B95" s="48" t="s">
        <v>50</v>
      </c>
      <c r="C95" s="37"/>
      <c r="D95" s="37"/>
      <c r="E95" s="41"/>
      <c r="F95" s="70"/>
    </row>
    <row r="96" spans="1:6" x14ac:dyDescent="0.3">
      <c r="A96" s="52"/>
      <c r="B96" s="38"/>
      <c r="C96" s="37"/>
      <c r="D96" s="37"/>
      <c r="E96" s="39"/>
      <c r="F96" s="70"/>
    </row>
    <row r="97" spans="1:6" ht="26.4" x14ac:dyDescent="0.3">
      <c r="A97" s="52"/>
      <c r="B97" s="42" t="s">
        <v>51</v>
      </c>
      <c r="C97" s="43" t="s">
        <v>17</v>
      </c>
      <c r="D97" s="44">
        <v>652</v>
      </c>
      <c r="E97" s="45"/>
      <c r="F97" s="71">
        <f>D97*E97</f>
        <v>0</v>
      </c>
    </row>
    <row r="98" spans="1:6" x14ac:dyDescent="0.3">
      <c r="A98" s="52"/>
      <c r="B98" s="38"/>
      <c r="C98" s="37"/>
      <c r="D98" s="37"/>
      <c r="E98" s="39"/>
      <c r="F98" s="70"/>
    </row>
    <row r="99" spans="1:6" x14ac:dyDescent="0.3">
      <c r="A99" s="54" t="s">
        <v>52</v>
      </c>
      <c r="B99" s="48" t="s">
        <v>130</v>
      </c>
      <c r="C99" s="37"/>
      <c r="D99" s="37"/>
      <c r="E99" s="41"/>
      <c r="F99" s="70"/>
    </row>
    <row r="100" spans="1:6" x14ac:dyDescent="0.3">
      <c r="A100" s="52"/>
      <c r="B100" s="38"/>
      <c r="C100" s="37"/>
      <c r="D100" s="37"/>
      <c r="E100" s="39"/>
      <c r="F100" s="70"/>
    </row>
    <row r="101" spans="1:6" ht="26.4" x14ac:dyDescent="0.3">
      <c r="A101" s="52"/>
      <c r="B101" s="42" t="s">
        <v>53</v>
      </c>
      <c r="C101" s="43" t="s">
        <v>8</v>
      </c>
      <c r="D101" s="44">
        <v>40</v>
      </c>
      <c r="E101" s="45"/>
      <c r="F101" s="71">
        <f>D101*E101</f>
        <v>0</v>
      </c>
    </row>
    <row r="102" spans="1:6" ht="15" thickBot="1" x14ac:dyDescent="0.35">
      <c r="A102" s="83"/>
      <c r="B102" s="84"/>
      <c r="C102" s="85"/>
      <c r="D102" s="85"/>
      <c r="E102" s="86"/>
      <c r="F102" s="87"/>
    </row>
    <row r="103" spans="1:6" x14ac:dyDescent="0.3">
      <c r="A103" s="54" t="s">
        <v>54</v>
      </c>
      <c r="B103" s="48" t="s">
        <v>55</v>
      </c>
      <c r="C103" s="37"/>
      <c r="D103" s="37"/>
      <c r="E103" s="41"/>
      <c r="F103" s="70"/>
    </row>
    <row r="104" spans="1:6" ht="9.75" customHeight="1" x14ac:dyDescent="0.3">
      <c r="A104" s="52"/>
      <c r="B104" s="38"/>
      <c r="C104" s="37"/>
      <c r="D104" s="37"/>
      <c r="E104" s="39"/>
      <c r="F104" s="70"/>
    </row>
    <row r="105" spans="1:6" ht="39.6" x14ac:dyDescent="0.3">
      <c r="A105" s="52"/>
      <c r="B105" s="42" t="s">
        <v>135</v>
      </c>
      <c r="C105" s="43"/>
      <c r="D105" s="44"/>
      <c r="E105" s="45"/>
      <c r="F105" s="71"/>
    </row>
    <row r="106" spans="1:6" x14ac:dyDescent="0.3">
      <c r="A106" s="52"/>
      <c r="B106" s="42" t="s">
        <v>131</v>
      </c>
      <c r="C106" s="43" t="s">
        <v>8</v>
      </c>
      <c r="D106" s="44">
        <v>16</v>
      </c>
      <c r="E106" s="45"/>
      <c r="F106" s="71">
        <f>D106*E106</f>
        <v>0</v>
      </c>
    </row>
    <row r="107" spans="1:6" x14ac:dyDescent="0.3">
      <c r="A107" s="52"/>
      <c r="B107" s="42" t="s">
        <v>56</v>
      </c>
      <c r="C107" s="43" t="s">
        <v>8</v>
      </c>
      <c r="D107" s="44">
        <v>19</v>
      </c>
      <c r="E107" s="45"/>
      <c r="F107" s="71">
        <f>D107*E107</f>
        <v>0</v>
      </c>
    </row>
    <row r="108" spans="1:6" x14ac:dyDescent="0.3">
      <c r="A108" s="52"/>
      <c r="B108" s="42" t="s">
        <v>57</v>
      </c>
      <c r="C108" s="43" t="s">
        <v>19</v>
      </c>
      <c r="D108" s="44">
        <v>36</v>
      </c>
      <c r="E108" s="45"/>
      <c r="F108" s="71">
        <f>D108*E108</f>
        <v>0</v>
      </c>
    </row>
    <row r="109" spans="1:6" x14ac:dyDescent="0.3">
      <c r="A109" s="52"/>
      <c r="B109" s="42" t="s">
        <v>58</v>
      </c>
      <c r="C109" s="43" t="s">
        <v>8</v>
      </c>
      <c r="D109" s="44">
        <v>4</v>
      </c>
      <c r="E109" s="45"/>
      <c r="F109" s="71">
        <f>D109*E109</f>
        <v>0</v>
      </c>
    </row>
    <row r="110" spans="1:6" x14ac:dyDescent="0.3">
      <c r="A110" s="52"/>
      <c r="B110" s="42" t="s">
        <v>59</v>
      </c>
      <c r="C110" s="43" t="s">
        <v>6</v>
      </c>
      <c r="D110" s="44">
        <v>1</v>
      </c>
      <c r="E110" s="45"/>
      <c r="F110" s="71">
        <f>D110*E110</f>
        <v>0</v>
      </c>
    </row>
    <row r="111" spans="1:6" ht="9" customHeight="1" x14ac:dyDescent="0.3">
      <c r="A111" s="65"/>
      <c r="B111" s="88"/>
      <c r="C111" s="63"/>
      <c r="D111" s="63"/>
      <c r="E111" s="64"/>
      <c r="F111" s="68"/>
    </row>
    <row r="112" spans="1:6" ht="15" customHeight="1" x14ac:dyDescent="0.3">
      <c r="A112" s="65"/>
      <c r="B112" s="67" t="s">
        <v>132</v>
      </c>
      <c r="C112" s="63"/>
      <c r="D112" s="63"/>
      <c r="E112" s="64"/>
      <c r="F112" s="68"/>
    </row>
    <row r="113" spans="1:6" ht="10.5" customHeight="1" x14ac:dyDescent="0.3">
      <c r="A113" s="52"/>
      <c r="B113" s="38"/>
      <c r="C113" s="37"/>
      <c r="D113" s="37"/>
      <c r="E113" s="39"/>
      <c r="F113" s="70"/>
    </row>
    <row r="114" spans="1:6" x14ac:dyDescent="0.3">
      <c r="A114" s="54" t="s">
        <v>60</v>
      </c>
      <c r="B114" s="49" t="s">
        <v>134</v>
      </c>
      <c r="C114" s="37"/>
      <c r="D114" s="37"/>
      <c r="E114" s="41"/>
      <c r="F114" s="70"/>
    </row>
    <row r="115" spans="1:6" x14ac:dyDescent="0.3">
      <c r="A115" s="52"/>
      <c r="B115" s="38"/>
      <c r="C115" s="37"/>
      <c r="D115" s="37"/>
      <c r="E115" s="39"/>
      <c r="F115" s="70"/>
    </row>
    <row r="116" spans="1:6" ht="39.6" x14ac:dyDescent="0.3">
      <c r="A116" s="52"/>
      <c r="B116" s="42" t="s">
        <v>61</v>
      </c>
      <c r="C116" s="37"/>
      <c r="D116" s="37"/>
      <c r="E116" s="39"/>
      <c r="F116" s="70"/>
    </row>
    <row r="117" spans="1:6" x14ac:dyDescent="0.3">
      <c r="A117" s="52"/>
      <c r="B117" s="42" t="s">
        <v>62</v>
      </c>
      <c r="C117" s="43" t="s">
        <v>8</v>
      </c>
      <c r="D117" s="44">
        <v>29</v>
      </c>
      <c r="E117" s="45"/>
      <c r="F117" s="71">
        <f>D117*E117</f>
        <v>0</v>
      </c>
    </row>
    <row r="118" spans="1:6" x14ac:dyDescent="0.3">
      <c r="A118" s="52"/>
      <c r="B118" s="42" t="s">
        <v>63</v>
      </c>
      <c r="C118" s="43" t="s">
        <v>19</v>
      </c>
      <c r="D118" s="44">
        <v>98</v>
      </c>
      <c r="E118" s="45"/>
      <c r="F118" s="71">
        <f>D118*E118</f>
        <v>0</v>
      </c>
    </row>
    <row r="119" spans="1:6" x14ac:dyDescent="0.3">
      <c r="A119" s="52"/>
      <c r="B119" s="42" t="s">
        <v>64</v>
      </c>
      <c r="C119" s="43" t="s">
        <v>19</v>
      </c>
      <c r="D119" s="44">
        <v>41</v>
      </c>
      <c r="E119" s="45"/>
      <c r="F119" s="71">
        <f>D119*E119</f>
        <v>0</v>
      </c>
    </row>
    <row r="120" spans="1:6" x14ac:dyDescent="0.3">
      <c r="A120" s="52"/>
      <c r="B120" s="42" t="s">
        <v>65</v>
      </c>
      <c r="C120" s="43" t="s">
        <v>19</v>
      </c>
      <c r="D120" s="44">
        <v>114.6</v>
      </c>
      <c r="E120" s="45"/>
      <c r="F120" s="71">
        <f>D120*E120</f>
        <v>0</v>
      </c>
    </row>
    <row r="121" spans="1:6" ht="12" customHeight="1" x14ac:dyDescent="0.3">
      <c r="A121" s="52"/>
      <c r="B121" s="38"/>
      <c r="C121" s="37"/>
      <c r="D121" s="37"/>
      <c r="E121" s="39"/>
      <c r="F121" s="70"/>
    </row>
    <row r="122" spans="1:6" x14ac:dyDescent="0.3">
      <c r="A122" s="54" t="s">
        <v>66</v>
      </c>
      <c r="B122" s="48" t="s">
        <v>67</v>
      </c>
      <c r="C122" s="37"/>
      <c r="D122" s="37"/>
      <c r="E122" s="41"/>
      <c r="F122" s="70"/>
    </row>
    <row r="123" spans="1:6" ht="9.75" customHeight="1" x14ac:dyDescent="0.3">
      <c r="A123" s="52"/>
      <c r="B123" s="38"/>
      <c r="C123" s="37"/>
      <c r="D123" s="37"/>
      <c r="E123" s="39"/>
      <c r="F123" s="70"/>
    </row>
    <row r="124" spans="1:6" ht="26.4" x14ac:dyDescent="0.3">
      <c r="A124" s="52"/>
      <c r="B124" s="42" t="s">
        <v>68</v>
      </c>
      <c r="C124" s="43" t="s">
        <v>6</v>
      </c>
      <c r="D124" s="44">
        <v>1</v>
      </c>
      <c r="E124" s="45"/>
      <c r="F124" s="71">
        <f>D124*E124</f>
        <v>0</v>
      </c>
    </row>
    <row r="125" spans="1:6" ht="10.5" customHeight="1" x14ac:dyDescent="0.3">
      <c r="A125" s="52"/>
      <c r="B125" s="38"/>
      <c r="C125" s="37"/>
      <c r="D125" s="37"/>
      <c r="E125" s="39"/>
      <c r="F125" s="70"/>
    </row>
    <row r="126" spans="1:6" x14ac:dyDescent="0.3">
      <c r="A126" s="54" t="s">
        <v>69</v>
      </c>
      <c r="B126" s="48" t="s">
        <v>70</v>
      </c>
      <c r="C126" s="37"/>
      <c r="D126" s="37"/>
      <c r="E126" s="41"/>
      <c r="F126" s="70"/>
    </row>
    <row r="127" spans="1:6" ht="12.75" customHeight="1" x14ac:dyDescent="0.3">
      <c r="A127" s="52"/>
      <c r="B127" s="38"/>
      <c r="C127" s="37"/>
      <c r="D127" s="37"/>
      <c r="E127" s="39"/>
      <c r="F127" s="70"/>
    </row>
    <row r="128" spans="1:6" ht="26.4" x14ac:dyDescent="0.3">
      <c r="A128" s="52"/>
      <c r="B128" s="89" t="s">
        <v>133</v>
      </c>
      <c r="C128" s="37"/>
      <c r="D128" s="37"/>
      <c r="E128" s="39"/>
      <c r="F128" s="70"/>
    </row>
    <row r="129" spans="1:6" ht="145.19999999999999" x14ac:dyDescent="0.3">
      <c r="A129" s="52"/>
      <c r="B129" s="42" t="s">
        <v>161</v>
      </c>
      <c r="C129" s="43" t="s">
        <v>6</v>
      </c>
      <c r="D129" s="44">
        <v>1</v>
      </c>
      <c r="E129" s="45"/>
      <c r="F129" s="71">
        <f>D129*E129</f>
        <v>0</v>
      </c>
    </row>
    <row r="130" spans="1:6" ht="7.5" customHeight="1" x14ac:dyDescent="0.3">
      <c r="A130" s="52"/>
      <c r="B130" s="38"/>
      <c r="C130" s="37"/>
      <c r="D130" s="37"/>
      <c r="E130" s="39"/>
      <c r="F130" s="70"/>
    </row>
    <row r="131" spans="1:6" x14ac:dyDescent="0.3">
      <c r="A131" s="52"/>
      <c r="B131" s="46" t="s">
        <v>12</v>
      </c>
      <c r="C131" s="37"/>
      <c r="D131" s="37"/>
      <c r="E131" s="39"/>
      <c r="F131" s="72">
        <f>SUM(F96:F130)</f>
        <v>0</v>
      </c>
    </row>
    <row r="132" spans="1:6" ht="11.25" customHeight="1" x14ac:dyDescent="0.3">
      <c r="A132" s="52"/>
      <c r="B132" s="38"/>
      <c r="C132" s="37"/>
      <c r="D132" s="37"/>
      <c r="E132" s="39"/>
      <c r="F132" s="70"/>
    </row>
    <row r="133" spans="1:6" ht="15.6" x14ac:dyDescent="0.3">
      <c r="A133" s="53" t="s">
        <v>71</v>
      </c>
      <c r="B133" s="40" t="s">
        <v>82</v>
      </c>
      <c r="C133" s="37"/>
      <c r="D133" s="37"/>
      <c r="E133" s="41"/>
      <c r="F133" s="70"/>
    </row>
    <row r="134" spans="1:6" x14ac:dyDescent="0.3">
      <c r="A134" s="54" t="s">
        <v>73</v>
      </c>
      <c r="B134" s="49" t="s">
        <v>114</v>
      </c>
      <c r="C134" s="37"/>
      <c r="D134" s="37"/>
      <c r="E134" s="41"/>
      <c r="F134" s="70"/>
    </row>
    <row r="135" spans="1:6" ht="12.75" customHeight="1" x14ac:dyDescent="0.3">
      <c r="A135" s="52"/>
      <c r="B135" s="38"/>
      <c r="C135" s="37"/>
      <c r="D135" s="37"/>
      <c r="E135" s="39"/>
      <c r="F135" s="70"/>
    </row>
    <row r="136" spans="1:6" ht="66" x14ac:dyDescent="0.3">
      <c r="A136" s="52"/>
      <c r="B136" s="42" t="s">
        <v>84</v>
      </c>
      <c r="C136" s="43" t="s">
        <v>19</v>
      </c>
      <c r="D136" s="44">
        <v>41</v>
      </c>
      <c r="E136" s="45"/>
      <c r="F136" s="71">
        <f>D136*E136</f>
        <v>0</v>
      </c>
    </row>
    <row r="137" spans="1:6" ht="6" customHeight="1" x14ac:dyDescent="0.3">
      <c r="A137" s="52"/>
      <c r="B137" s="38"/>
      <c r="C137" s="37"/>
      <c r="D137" s="37"/>
      <c r="E137" s="39"/>
      <c r="F137" s="70"/>
    </row>
    <row r="138" spans="1:6" x14ac:dyDescent="0.3">
      <c r="A138" s="52"/>
      <c r="B138" s="46" t="s">
        <v>12</v>
      </c>
      <c r="C138" s="37"/>
      <c r="D138" s="37"/>
      <c r="E138" s="39"/>
      <c r="F138" s="72">
        <f>SUM(F136:F137)</f>
        <v>0</v>
      </c>
    </row>
    <row r="139" spans="1:6" ht="15" thickBot="1" x14ac:dyDescent="0.35">
      <c r="A139" s="83"/>
      <c r="B139" s="84"/>
      <c r="C139" s="85"/>
      <c r="D139" s="85"/>
      <c r="E139" s="86"/>
      <c r="F139" s="87"/>
    </row>
    <row r="140" spans="1:6" ht="15.6" x14ac:dyDescent="0.3">
      <c r="A140" s="53" t="s">
        <v>81</v>
      </c>
      <c r="B140" s="40" t="s">
        <v>72</v>
      </c>
      <c r="C140" s="37"/>
      <c r="D140" s="37"/>
      <c r="E140" s="41"/>
      <c r="F140" s="70"/>
    </row>
    <row r="141" spans="1:6" x14ac:dyDescent="0.3">
      <c r="A141" s="54" t="s">
        <v>83</v>
      </c>
      <c r="B141" s="48" t="s">
        <v>74</v>
      </c>
      <c r="C141" s="37"/>
      <c r="D141" s="37"/>
      <c r="E141" s="41"/>
      <c r="F141" s="70"/>
    </row>
    <row r="142" spans="1:6" ht="12" customHeight="1" x14ac:dyDescent="0.3">
      <c r="A142" s="52"/>
      <c r="B142" s="38"/>
      <c r="C142" s="37"/>
      <c r="D142" s="37"/>
      <c r="E142" s="39"/>
      <c r="F142" s="70"/>
    </row>
    <row r="143" spans="1:6" ht="63" customHeight="1" x14ac:dyDescent="0.3">
      <c r="A143" s="52"/>
      <c r="B143" s="42" t="s">
        <v>75</v>
      </c>
      <c r="C143" s="37"/>
      <c r="D143" s="37"/>
      <c r="E143" s="39"/>
      <c r="F143" s="70"/>
    </row>
    <row r="144" spans="1:6" x14ac:dyDescent="0.3">
      <c r="A144" s="52"/>
      <c r="B144" s="42" t="s">
        <v>76</v>
      </c>
      <c r="C144" s="43" t="s">
        <v>19</v>
      </c>
      <c r="D144" s="44">
        <v>64</v>
      </c>
      <c r="E144" s="45"/>
      <c r="F144" s="71">
        <f>D144*E144</f>
        <v>0</v>
      </c>
    </row>
    <row r="145" spans="1:6" x14ac:dyDescent="0.3">
      <c r="A145" s="52"/>
      <c r="B145" s="42" t="s">
        <v>77</v>
      </c>
      <c r="C145" s="43" t="s">
        <v>8</v>
      </c>
      <c r="D145" s="44">
        <v>10</v>
      </c>
      <c r="E145" s="45"/>
      <c r="F145" s="71">
        <f>D145*E145</f>
        <v>0</v>
      </c>
    </row>
    <row r="146" spans="1:6" x14ac:dyDescent="0.3">
      <c r="A146" s="52"/>
      <c r="B146" s="42" t="s">
        <v>78</v>
      </c>
      <c r="C146" s="43" t="s">
        <v>8</v>
      </c>
      <c r="D146" s="44">
        <v>35</v>
      </c>
      <c r="E146" s="45"/>
      <c r="F146" s="71">
        <f>D146*E146</f>
        <v>0</v>
      </c>
    </row>
    <row r="147" spans="1:6" x14ac:dyDescent="0.3">
      <c r="A147" s="52"/>
      <c r="B147" s="42" t="s">
        <v>79</v>
      </c>
      <c r="C147" s="43" t="s">
        <v>8</v>
      </c>
      <c r="D147" s="44">
        <v>13</v>
      </c>
      <c r="E147" s="45"/>
      <c r="F147" s="71">
        <f>D147*E147</f>
        <v>0</v>
      </c>
    </row>
    <row r="148" spans="1:6" x14ac:dyDescent="0.3">
      <c r="A148" s="52"/>
      <c r="B148" s="42" t="s">
        <v>80</v>
      </c>
      <c r="C148" s="43" t="s">
        <v>8</v>
      </c>
      <c r="D148" s="44">
        <v>19</v>
      </c>
      <c r="E148" s="45"/>
      <c r="F148" s="71">
        <f>D148*E148</f>
        <v>0</v>
      </c>
    </row>
    <row r="149" spans="1:6" x14ac:dyDescent="0.3">
      <c r="A149" s="52"/>
      <c r="B149" s="38"/>
      <c r="C149" s="37"/>
      <c r="D149" s="37"/>
      <c r="E149" s="39"/>
      <c r="F149" s="70"/>
    </row>
    <row r="150" spans="1:6" x14ac:dyDescent="0.3">
      <c r="A150" s="52"/>
      <c r="B150" s="46" t="s">
        <v>12</v>
      </c>
      <c r="C150" s="37"/>
      <c r="D150" s="37"/>
      <c r="E150" s="39"/>
      <c r="F150" s="72">
        <f>SUM(F143:F149)</f>
        <v>0</v>
      </c>
    </row>
    <row r="151" spans="1:6" ht="9.75" customHeight="1" x14ac:dyDescent="0.3">
      <c r="A151" s="52"/>
      <c r="B151" s="38"/>
      <c r="C151" s="37"/>
      <c r="D151" s="37"/>
      <c r="E151" s="39"/>
      <c r="F151" s="70"/>
    </row>
    <row r="152" spans="1:6" ht="15.6" x14ac:dyDescent="0.3">
      <c r="A152" s="53" t="s">
        <v>85</v>
      </c>
      <c r="B152" s="40" t="s">
        <v>86</v>
      </c>
      <c r="C152" s="37"/>
      <c r="D152" s="37"/>
      <c r="E152" s="41"/>
      <c r="F152" s="70"/>
    </row>
    <row r="153" spans="1:6" x14ac:dyDescent="0.3">
      <c r="A153" s="54" t="s">
        <v>87</v>
      </c>
      <c r="B153" s="49" t="s">
        <v>144</v>
      </c>
      <c r="C153" s="37"/>
      <c r="D153" s="37"/>
      <c r="E153" s="41"/>
      <c r="F153" s="70"/>
    </row>
    <row r="154" spans="1:6" ht="11.25" customHeight="1" x14ac:dyDescent="0.3">
      <c r="A154" s="52"/>
      <c r="B154" s="38"/>
      <c r="C154" s="37"/>
      <c r="D154" s="37"/>
      <c r="E154" s="39"/>
      <c r="F154" s="70"/>
    </row>
    <row r="155" spans="1:6" ht="29.25" customHeight="1" x14ac:dyDescent="0.3">
      <c r="A155" s="52"/>
      <c r="B155" s="42" t="s">
        <v>152</v>
      </c>
      <c r="C155" s="43" t="s">
        <v>8</v>
      </c>
      <c r="D155" s="44">
        <v>15</v>
      </c>
      <c r="E155" s="45"/>
      <c r="F155" s="71">
        <f>D155*E155</f>
        <v>0</v>
      </c>
    </row>
    <row r="156" spans="1:6" ht="11.25" customHeight="1" x14ac:dyDescent="0.3">
      <c r="A156" s="52"/>
      <c r="B156" s="38"/>
      <c r="C156" s="37"/>
      <c r="D156" s="37"/>
      <c r="E156" s="39"/>
      <c r="F156" s="70"/>
    </row>
    <row r="157" spans="1:6" x14ac:dyDescent="0.3">
      <c r="A157" s="54" t="s">
        <v>88</v>
      </c>
      <c r="B157" s="48" t="s">
        <v>89</v>
      </c>
      <c r="C157" s="37"/>
      <c r="D157" s="37"/>
      <c r="E157" s="41"/>
      <c r="F157" s="70"/>
    </row>
    <row r="158" spans="1:6" ht="10.5" customHeight="1" x14ac:dyDescent="0.3">
      <c r="A158" s="52"/>
      <c r="B158" s="38"/>
      <c r="C158" s="37"/>
      <c r="D158" s="37"/>
      <c r="E158" s="39"/>
      <c r="F158" s="70"/>
    </row>
    <row r="159" spans="1:6" ht="26.4" x14ac:dyDescent="0.3">
      <c r="A159" s="52"/>
      <c r="B159" s="42" t="s">
        <v>162</v>
      </c>
      <c r="C159" s="43" t="s">
        <v>8</v>
      </c>
      <c r="D159" s="44">
        <v>4</v>
      </c>
      <c r="E159" s="45"/>
      <c r="F159" s="71">
        <f>D159*E159</f>
        <v>0</v>
      </c>
    </row>
    <row r="160" spans="1:6" ht="9.75" customHeight="1" x14ac:dyDescent="0.3">
      <c r="A160" s="52"/>
      <c r="B160" s="38"/>
      <c r="C160" s="37"/>
      <c r="D160" s="37"/>
      <c r="E160" s="39"/>
      <c r="F160" s="70"/>
    </row>
    <row r="161" spans="1:6" x14ac:dyDescent="0.3">
      <c r="A161" s="93" t="s">
        <v>145</v>
      </c>
      <c r="B161" s="94" t="s">
        <v>139</v>
      </c>
      <c r="C161" s="63"/>
      <c r="D161" s="63"/>
      <c r="E161" s="64"/>
      <c r="F161" s="68"/>
    </row>
    <row r="162" spans="1:6" ht="12.75" customHeight="1" x14ac:dyDescent="0.3">
      <c r="A162" s="65"/>
      <c r="B162" s="82"/>
      <c r="C162" s="63"/>
      <c r="D162" s="63"/>
      <c r="E162" s="64"/>
      <c r="F162" s="68"/>
    </row>
    <row r="163" spans="1:6" ht="26.4" x14ac:dyDescent="0.3">
      <c r="A163" s="65"/>
      <c r="B163" s="88" t="s">
        <v>140</v>
      </c>
      <c r="C163" s="95" t="s">
        <v>19</v>
      </c>
      <c r="D163" s="96">
        <v>116</v>
      </c>
      <c r="E163" s="97"/>
      <c r="F163" s="98">
        <f>D163*E163</f>
        <v>0</v>
      </c>
    </row>
    <row r="164" spans="1:6" ht="9.75" customHeight="1" x14ac:dyDescent="0.3">
      <c r="A164" s="65"/>
      <c r="B164" s="82"/>
      <c r="C164" s="63"/>
      <c r="D164" s="63"/>
      <c r="E164" s="64"/>
      <c r="F164" s="68"/>
    </row>
    <row r="165" spans="1:6" x14ac:dyDescent="0.3">
      <c r="A165" s="93" t="s">
        <v>146</v>
      </c>
      <c r="B165" s="94" t="s">
        <v>141</v>
      </c>
      <c r="C165" s="63"/>
      <c r="D165" s="63"/>
      <c r="E165" s="64"/>
      <c r="F165" s="68"/>
    </row>
    <row r="166" spans="1:6" ht="11.25" customHeight="1" x14ac:dyDescent="0.3">
      <c r="A166" s="65"/>
      <c r="B166" s="82"/>
      <c r="C166" s="63"/>
      <c r="D166" s="63"/>
      <c r="E166" s="64"/>
      <c r="F166" s="68"/>
    </row>
    <row r="167" spans="1:6" ht="38.25" customHeight="1" x14ac:dyDescent="0.3">
      <c r="A167" s="65"/>
      <c r="B167" s="88" t="s">
        <v>142</v>
      </c>
      <c r="C167" s="95" t="s">
        <v>6</v>
      </c>
      <c r="D167" s="96">
        <v>1</v>
      </c>
      <c r="E167" s="97"/>
      <c r="F167" s="98">
        <f>D167*E167</f>
        <v>0</v>
      </c>
    </row>
    <row r="168" spans="1:6" ht="8.25" customHeight="1" x14ac:dyDescent="0.3">
      <c r="A168" s="52"/>
      <c r="B168" s="38"/>
      <c r="C168" s="37"/>
      <c r="D168" s="37"/>
      <c r="E168" s="39"/>
      <c r="F168" s="70"/>
    </row>
    <row r="169" spans="1:6" x14ac:dyDescent="0.3">
      <c r="A169" s="52"/>
      <c r="B169" s="46" t="s">
        <v>12</v>
      </c>
      <c r="C169" s="37"/>
      <c r="D169" s="37"/>
      <c r="E169" s="39"/>
      <c r="F169" s="72">
        <f>SUM(F155:F167)</f>
        <v>0</v>
      </c>
    </row>
    <row r="170" spans="1:6" ht="10.5" customHeight="1" x14ac:dyDescent="0.3">
      <c r="A170" s="52"/>
      <c r="B170" s="38"/>
      <c r="C170" s="37"/>
      <c r="D170" s="37"/>
      <c r="E170" s="39"/>
      <c r="F170" s="70"/>
    </row>
    <row r="171" spans="1:6" ht="15.6" x14ac:dyDescent="0.3">
      <c r="A171" s="53" t="s">
        <v>90</v>
      </c>
      <c r="B171" s="40" t="s">
        <v>91</v>
      </c>
      <c r="C171" s="37"/>
      <c r="D171" s="37"/>
      <c r="E171" s="41"/>
      <c r="F171" s="70"/>
    </row>
    <row r="172" spans="1:6" x14ac:dyDescent="0.3">
      <c r="A172" s="93" t="s">
        <v>92</v>
      </c>
      <c r="B172" s="94" t="s">
        <v>136</v>
      </c>
      <c r="C172" s="63"/>
      <c r="D172" s="63"/>
      <c r="E172" s="64"/>
      <c r="F172" s="68"/>
    </row>
    <row r="173" spans="1:6" ht="11.25" customHeight="1" x14ac:dyDescent="0.3">
      <c r="A173" s="93"/>
      <c r="B173" s="94"/>
      <c r="C173" s="63"/>
      <c r="D173" s="63"/>
      <c r="E173" s="64"/>
      <c r="F173" s="68"/>
    </row>
    <row r="174" spans="1:6" x14ac:dyDescent="0.3">
      <c r="A174" s="65"/>
      <c r="B174" s="103" t="s">
        <v>138</v>
      </c>
      <c r="C174" s="95" t="s">
        <v>8</v>
      </c>
      <c r="D174" s="96">
        <v>28</v>
      </c>
      <c r="E174" s="97"/>
      <c r="F174" s="98">
        <f>D174*E174</f>
        <v>0</v>
      </c>
    </row>
    <row r="175" spans="1:6" ht="9" customHeight="1" x14ac:dyDescent="0.3">
      <c r="A175" s="65"/>
      <c r="B175" s="102"/>
      <c r="C175" s="63"/>
      <c r="D175" s="63"/>
      <c r="E175" s="64"/>
      <c r="F175" s="92"/>
    </row>
    <row r="176" spans="1:6" ht="51" customHeight="1" x14ac:dyDescent="0.3">
      <c r="A176" s="65"/>
      <c r="B176" s="42" t="s">
        <v>160</v>
      </c>
      <c r="C176" s="95" t="s">
        <v>8</v>
      </c>
      <c r="D176" s="96">
        <v>29</v>
      </c>
      <c r="E176" s="97"/>
      <c r="F176" s="98">
        <f>D176*E176</f>
        <v>0</v>
      </c>
    </row>
    <row r="177" spans="1:6" ht="7.5" customHeight="1" x14ac:dyDescent="0.3">
      <c r="A177" s="65"/>
      <c r="B177" s="99"/>
      <c r="C177" s="63"/>
      <c r="D177" s="63"/>
      <c r="E177" s="64"/>
      <c r="F177" s="68"/>
    </row>
    <row r="178" spans="1:6" ht="12.75" customHeight="1" x14ac:dyDescent="0.3">
      <c r="A178" s="65"/>
      <c r="B178" s="42" t="s">
        <v>137</v>
      </c>
      <c r="C178" s="95" t="s">
        <v>8</v>
      </c>
      <c r="D178" s="96">
        <v>1</v>
      </c>
      <c r="E178" s="97"/>
      <c r="F178" s="98"/>
    </row>
    <row r="179" spans="1:6" ht="9" customHeight="1" x14ac:dyDescent="0.3">
      <c r="A179" s="65"/>
      <c r="B179" s="82"/>
      <c r="C179" s="63"/>
      <c r="D179" s="63"/>
      <c r="E179" s="64"/>
      <c r="F179" s="68"/>
    </row>
    <row r="180" spans="1:6" x14ac:dyDescent="0.3">
      <c r="A180" s="54" t="s">
        <v>143</v>
      </c>
      <c r="B180" s="48" t="s">
        <v>93</v>
      </c>
      <c r="C180" s="37"/>
      <c r="D180" s="37"/>
      <c r="E180" s="41"/>
      <c r="F180" s="70"/>
    </row>
    <row r="181" spans="1:6" ht="7.5" customHeight="1" x14ac:dyDescent="0.3">
      <c r="A181" s="52"/>
      <c r="B181" s="38"/>
      <c r="C181" s="37"/>
      <c r="D181" s="37"/>
      <c r="E181" s="39"/>
      <c r="F181" s="70"/>
    </row>
    <row r="182" spans="1:6" x14ac:dyDescent="0.3">
      <c r="A182" s="52"/>
      <c r="B182" s="42" t="s">
        <v>94</v>
      </c>
      <c r="C182" s="43" t="s">
        <v>8</v>
      </c>
      <c r="D182" s="44">
        <v>19</v>
      </c>
      <c r="E182" s="45"/>
      <c r="F182" s="71">
        <f>D182*E182</f>
        <v>0</v>
      </c>
    </row>
    <row r="183" spans="1:6" ht="7.5" customHeight="1" x14ac:dyDescent="0.3">
      <c r="A183" s="52"/>
      <c r="B183" s="38"/>
      <c r="C183" s="37"/>
      <c r="D183" s="37"/>
      <c r="E183" s="39"/>
      <c r="F183" s="70"/>
    </row>
    <row r="184" spans="1:6" x14ac:dyDescent="0.3">
      <c r="A184" s="52"/>
      <c r="B184" s="46" t="s">
        <v>12</v>
      </c>
      <c r="C184" s="37"/>
      <c r="D184" s="37"/>
      <c r="E184" s="39"/>
      <c r="F184" s="72">
        <f>SUM(F173:F183)</f>
        <v>0</v>
      </c>
    </row>
    <row r="185" spans="1:6" ht="15" thickBot="1" x14ac:dyDescent="0.35">
      <c r="A185" s="83"/>
      <c r="B185" s="84"/>
      <c r="C185" s="85"/>
      <c r="D185" s="85"/>
      <c r="E185" s="86"/>
      <c r="F185" s="87"/>
    </row>
    <row r="186" spans="1:6" ht="15.6" x14ac:dyDescent="0.3">
      <c r="A186" s="53" t="s">
        <v>95</v>
      </c>
      <c r="B186" s="40" t="s">
        <v>96</v>
      </c>
      <c r="C186" s="37"/>
      <c r="D186" s="37"/>
      <c r="E186" s="41"/>
      <c r="F186" s="70"/>
    </row>
    <row r="187" spans="1:6" x14ac:dyDescent="0.3">
      <c r="A187" s="54" t="s">
        <v>97</v>
      </c>
      <c r="B187" s="48" t="s">
        <v>14</v>
      </c>
      <c r="C187" s="37"/>
      <c r="D187" s="37"/>
      <c r="E187" s="41"/>
      <c r="F187" s="70"/>
    </row>
    <row r="188" spans="1:6" ht="9" customHeight="1" x14ac:dyDescent="0.3">
      <c r="A188" s="52"/>
      <c r="B188" s="38"/>
      <c r="C188" s="37"/>
      <c r="D188" s="37"/>
      <c r="E188" s="39"/>
      <c r="F188" s="70"/>
    </row>
    <row r="189" spans="1:6" ht="88.5" customHeight="1" x14ac:dyDescent="0.3">
      <c r="A189" s="52"/>
      <c r="B189" s="42" t="s">
        <v>98</v>
      </c>
      <c r="C189" s="43" t="s">
        <v>6</v>
      </c>
      <c r="D189" s="44">
        <v>1</v>
      </c>
      <c r="E189" s="45"/>
      <c r="F189" s="71">
        <f>D189*E189</f>
        <v>0</v>
      </c>
    </row>
    <row r="190" spans="1:6" ht="9.75" customHeight="1" x14ac:dyDescent="0.3">
      <c r="A190" s="52"/>
      <c r="B190" s="42"/>
      <c r="C190" s="43"/>
      <c r="D190" s="44"/>
      <c r="E190" s="45"/>
      <c r="F190" s="71"/>
    </row>
    <row r="191" spans="1:6" x14ac:dyDescent="0.3">
      <c r="A191" s="54" t="s">
        <v>99</v>
      </c>
      <c r="B191" s="48" t="s">
        <v>100</v>
      </c>
      <c r="C191" s="37"/>
      <c r="D191" s="37"/>
      <c r="E191" s="41"/>
      <c r="F191" s="70"/>
    </row>
    <row r="192" spans="1:6" ht="10.5" customHeight="1" x14ac:dyDescent="0.3">
      <c r="A192" s="52"/>
      <c r="B192" s="38"/>
      <c r="C192" s="37"/>
      <c r="D192" s="37"/>
      <c r="E192" s="39"/>
      <c r="F192" s="70"/>
    </row>
    <row r="193" spans="1:6" ht="106.5" customHeight="1" x14ac:dyDescent="0.3">
      <c r="A193" s="65"/>
      <c r="B193" s="88" t="s">
        <v>147</v>
      </c>
      <c r="C193" s="95" t="s">
        <v>17</v>
      </c>
      <c r="D193" s="96">
        <v>46</v>
      </c>
      <c r="E193" s="97"/>
      <c r="F193" s="98">
        <f>E193*D193</f>
        <v>0</v>
      </c>
    </row>
    <row r="194" spans="1:6" ht="9.75" customHeight="1" x14ac:dyDescent="0.3">
      <c r="A194" s="52"/>
      <c r="B194" s="38"/>
      <c r="C194" s="37"/>
      <c r="D194" s="37"/>
      <c r="E194" s="39"/>
      <c r="F194" s="70"/>
    </row>
    <row r="195" spans="1:6" x14ac:dyDescent="0.3">
      <c r="A195" s="54" t="s">
        <v>101</v>
      </c>
      <c r="B195" s="48" t="s">
        <v>102</v>
      </c>
      <c r="C195" s="37"/>
      <c r="D195" s="37"/>
      <c r="E195" s="41"/>
      <c r="F195" s="70"/>
    </row>
    <row r="196" spans="1:6" ht="9" customHeight="1" x14ac:dyDescent="0.3">
      <c r="A196" s="52"/>
      <c r="B196" s="38"/>
      <c r="C196" s="37"/>
      <c r="D196" s="37"/>
      <c r="E196" s="39"/>
      <c r="F196" s="70"/>
    </row>
    <row r="197" spans="1:6" ht="118.8" x14ac:dyDescent="0.3">
      <c r="A197" s="52"/>
      <c r="B197" s="42" t="s">
        <v>103</v>
      </c>
      <c r="C197" s="43" t="s">
        <v>6</v>
      </c>
      <c r="D197" s="44">
        <v>1</v>
      </c>
      <c r="E197" s="45"/>
      <c r="F197" s="71">
        <f>D197*E197</f>
        <v>0</v>
      </c>
    </row>
    <row r="198" spans="1:6" ht="9" customHeight="1" x14ac:dyDescent="0.3">
      <c r="A198" s="52"/>
      <c r="B198" s="38"/>
      <c r="C198" s="37"/>
      <c r="D198" s="37"/>
      <c r="E198" s="39"/>
      <c r="F198" s="70"/>
    </row>
    <row r="199" spans="1:6" x14ac:dyDescent="0.3">
      <c r="A199" s="54" t="s">
        <v>104</v>
      </c>
      <c r="B199" s="48" t="s">
        <v>45</v>
      </c>
      <c r="C199" s="37"/>
      <c r="D199" s="37"/>
      <c r="E199" s="41"/>
      <c r="F199" s="70"/>
    </row>
    <row r="200" spans="1:6" ht="10.5" customHeight="1" x14ac:dyDescent="0.3">
      <c r="A200" s="52"/>
      <c r="B200" s="38"/>
      <c r="C200" s="37"/>
      <c r="D200" s="37"/>
      <c r="E200" s="39"/>
      <c r="F200" s="70"/>
    </row>
    <row r="201" spans="1:6" ht="26.4" x14ac:dyDescent="0.3">
      <c r="A201" s="52"/>
      <c r="B201" s="42" t="s">
        <v>46</v>
      </c>
      <c r="C201" s="43" t="s">
        <v>6</v>
      </c>
      <c r="D201" s="44">
        <v>1</v>
      </c>
      <c r="E201" s="45"/>
      <c r="F201" s="71">
        <f>D201*E201</f>
        <v>0</v>
      </c>
    </row>
    <row r="202" spans="1:6" ht="7.5" customHeight="1" x14ac:dyDescent="0.3">
      <c r="A202" s="52"/>
      <c r="B202" s="38"/>
      <c r="C202" s="37"/>
      <c r="D202" s="37"/>
      <c r="E202" s="39"/>
      <c r="F202" s="70"/>
    </row>
    <row r="203" spans="1:6" x14ac:dyDescent="0.3">
      <c r="A203" s="52"/>
      <c r="B203" s="46" t="s">
        <v>12</v>
      </c>
      <c r="C203" s="37"/>
      <c r="D203" s="37"/>
      <c r="E203" s="39"/>
      <c r="F203" s="72">
        <f>SUM(F189:F201)</f>
        <v>0</v>
      </c>
    </row>
    <row r="204" spans="1:6" x14ac:dyDescent="0.3">
      <c r="A204" s="52"/>
      <c r="B204" s="38"/>
      <c r="C204" s="37"/>
      <c r="D204" s="37"/>
      <c r="E204" s="39"/>
      <c r="F204" s="70"/>
    </row>
    <row r="205" spans="1:6" ht="15.6" x14ac:dyDescent="0.3">
      <c r="A205" s="53" t="s">
        <v>105</v>
      </c>
      <c r="B205" s="40" t="s">
        <v>106</v>
      </c>
      <c r="C205" s="37"/>
      <c r="D205" s="37"/>
      <c r="E205" s="41"/>
      <c r="F205" s="70"/>
    </row>
    <row r="206" spans="1:6" x14ac:dyDescent="0.3">
      <c r="A206" s="52"/>
      <c r="B206" s="38"/>
      <c r="C206" s="37"/>
      <c r="D206" s="37"/>
      <c r="E206" s="39"/>
      <c r="F206" s="70"/>
    </row>
    <row r="207" spans="1:6" ht="12" customHeight="1" x14ac:dyDescent="0.3">
      <c r="A207" s="52"/>
      <c r="B207" s="42" t="s">
        <v>107</v>
      </c>
      <c r="C207" s="37"/>
      <c r="D207" s="37"/>
      <c r="E207" s="39"/>
      <c r="F207" s="70"/>
    </row>
    <row r="208" spans="1:6" ht="26.4" x14ac:dyDescent="0.3">
      <c r="A208" s="52"/>
      <c r="B208" s="42" t="s">
        <v>108</v>
      </c>
      <c r="C208" s="37"/>
      <c r="D208" s="37"/>
      <c r="E208" s="39"/>
      <c r="F208" s="70"/>
    </row>
    <row r="209" spans="1:6" ht="42" customHeight="1" x14ac:dyDescent="0.3">
      <c r="A209" s="52"/>
      <c r="B209" s="42" t="s">
        <v>109</v>
      </c>
      <c r="C209" s="43" t="s">
        <v>6</v>
      </c>
      <c r="D209" s="44">
        <v>1</v>
      </c>
      <c r="E209" s="45"/>
      <c r="F209" s="71">
        <f>D209*E209</f>
        <v>0</v>
      </c>
    </row>
    <row r="210" spans="1:6" x14ac:dyDescent="0.3">
      <c r="A210" s="52"/>
      <c r="B210" s="42"/>
      <c r="C210" s="43"/>
      <c r="D210" s="44"/>
      <c r="E210" s="45"/>
      <c r="F210" s="71"/>
    </row>
    <row r="211" spans="1:6" x14ac:dyDescent="0.3">
      <c r="A211" s="52"/>
      <c r="B211" s="46" t="s">
        <v>12</v>
      </c>
      <c r="C211" s="37"/>
      <c r="D211" s="37"/>
      <c r="E211" s="39"/>
      <c r="F211" s="72">
        <f>SUM(F209)</f>
        <v>0</v>
      </c>
    </row>
    <row r="212" spans="1:6" x14ac:dyDescent="0.3">
      <c r="A212" s="52"/>
      <c r="B212" s="38"/>
      <c r="C212" s="37"/>
      <c r="D212" s="37"/>
      <c r="E212" s="39"/>
      <c r="F212" s="70"/>
    </row>
    <row r="213" spans="1:6" ht="22.5" customHeight="1" x14ac:dyDescent="0.3">
      <c r="A213" s="52"/>
      <c r="B213" s="50"/>
      <c r="C213" s="123" t="s">
        <v>117</v>
      </c>
      <c r="D213" s="124"/>
      <c r="E213" s="124"/>
      <c r="F213" s="104">
        <f>SUM(F20:F211)/2</f>
        <v>0</v>
      </c>
    </row>
    <row r="214" spans="1:6" ht="22.5" customHeight="1" x14ac:dyDescent="0.3">
      <c r="A214" s="52"/>
      <c r="B214" s="51"/>
      <c r="C214" s="121" t="s">
        <v>118</v>
      </c>
      <c r="D214" s="122"/>
      <c r="E214" s="122"/>
      <c r="F214" s="105">
        <f>+F213*20%</f>
        <v>0</v>
      </c>
    </row>
    <row r="215" spans="1:6" ht="22.5" customHeight="1" thickBot="1" x14ac:dyDescent="0.35">
      <c r="A215" s="52"/>
      <c r="B215" s="51"/>
      <c r="C215" s="119" t="s">
        <v>119</v>
      </c>
      <c r="D215" s="120"/>
      <c r="E215" s="120"/>
      <c r="F215" s="106">
        <f>SUM(F213:F214)</f>
        <v>0</v>
      </c>
    </row>
    <row r="216" spans="1:6" ht="22.5" customHeight="1" thickBot="1" x14ac:dyDescent="0.35">
      <c r="A216" s="55"/>
      <c r="B216" s="56"/>
      <c r="C216" s="117" t="s">
        <v>120</v>
      </c>
      <c r="D216" s="118"/>
      <c r="E216" s="118"/>
      <c r="F216" s="107">
        <f>+F215</f>
        <v>0</v>
      </c>
    </row>
    <row r="217" spans="1:6" ht="15.6" x14ac:dyDescent="0.3">
      <c r="A217" s="90">
        <v>1</v>
      </c>
      <c r="B217" s="111" t="s">
        <v>148</v>
      </c>
      <c r="C217" s="63"/>
      <c r="D217" s="63"/>
      <c r="E217" s="64"/>
      <c r="F217" s="68"/>
    </row>
    <row r="218" spans="1:6" ht="15.6" x14ac:dyDescent="0.3">
      <c r="A218" s="90" t="s">
        <v>4</v>
      </c>
      <c r="B218" s="91" t="s">
        <v>149</v>
      </c>
      <c r="C218" s="63"/>
      <c r="D218" s="63"/>
      <c r="E218" s="64"/>
      <c r="F218" s="68"/>
    </row>
    <row r="219" spans="1:6" x14ac:dyDescent="0.3">
      <c r="A219" s="65"/>
      <c r="B219" s="82"/>
      <c r="C219" s="63"/>
      <c r="D219" s="63"/>
      <c r="E219" s="64"/>
      <c r="F219" s="68"/>
    </row>
    <row r="220" spans="1:6" ht="118.8" x14ac:dyDescent="0.3">
      <c r="A220" s="65"/>
      <c r="B220" s="88" t="s">
        <v>150</v>
      </c>
      <c r="C220" s="95" t="s">
        <v>151</v>
      </c>
      <c r="D220" s="96">
        <v>6</v>
      </c>
      <c r="E220" s="97"/>
      <c r="F220" s="98">
        <f>+D220*E220</f>
        <v>0</v>
      </c>
    </row>
    <row r="221" spans="1:6" x14ac:dyDescent="0.3">
      <c r="A221" s="65"/>
      <c r="B221" s="82"/>
      <c r="C221" s="63"/>
      <c r="D221" s="63"/>
      <c r="E221" s="64"/>
      <c r="F221" s="68"/>
    </row>
    <row r="222" spans="1:6" ht="26.4" x14ac:dyDescent="0.3">
      <c r="A222" s="65"/>
      <c r="B222" s="88" t="s">
        <v>11</v>
      </c>
      <c r="C222" s="63"/>
      <c r="D222" s="63"/>
      <c r="E222" s="64"/>
      <c r="F222" s="68"/>
    </row>
    <row r="223" spans="1:6" ht="26.4" x14ac:dyDescent="0.3">
      <c r="A223" s="65"/>
      <c r="B223" s="88" t="s">
        <v>159</v>
      </c>
      <c r="C223" s="63"/>
      <c r="D223" s="63"/>
      <c r="E223" s="64"/>
      <c r="F223" s="68"/>
    </row>
    <row r="224" spans="1:6" x14ac:dyDescent="0.3">
      <c r="A224" s="65"/>
      <c r="B224" s="82"/>
      <c r="C224" s="63"/>
      <c r="D224" s="63"/>
      <c r="E224" s="64"/>
      <c r="F224" s="68"/>
    </row>
    <row r="225" spans="1:6" x14ac:dyDescent="0.3">
      <c r="A225" s="65"/>
      <c r="B225" s="100" t="s">
        <v>12</v>
      </c>
      <c r="C225" s="63"/>
      <c r="D225" s="63"/>
      <c r="E225" s="64"/>
      <c r="F225" s="101">
        <f>SUM(F220:F220)</f>
        <v>0</v>
      </c>
    </row>
    <row r="226" spans="1:6" x14ac:dyDescent="0.3">
      <c r="A226" s="65"/>
      <c r="B226" s="100"/>
      <c r="C226" s="63"/>
      <c r="D226" s="63"/>
      <c r="E226" s="64"/>
      <c r="F226" s="92"/>
    </row>
    <row r="227" spans="1:6" ht="15" thickBot="1" x14ac:dyDescent="0.35">
      <c r="A227" s="83"/>
      <c r="B227" s="84"/>
      <c r="C227" s="85"/>
      <c r="D227" s="85"/>
      <c r="E227" s="86"/>
      <c r="F227" s="87"/>
    </row>
    <row r="228" spans="1:6" x14ac:dyDescent="0.3">
      <c r="B228" s="108"/>
      <c r="E228" s="109"/>
      <c r="F228" s="110"/>
    </row>
    <row r="229" spans="1:6" x14ac:dyDescent="0.3">
      <c r="B229" s="108"/>
      <c r="E229" s="109"/>
      <c r="F229" s="110"/>
    </row>
    <row r="230" spans="1:6" x14ac:dyDescent="0.3">
      <c r="A230" s="36"/>
      <c r="B230" s="30"/>
    </row>
    <row r="232" spans="1:6" x14ac:dyDescent="0.3">
      <c r="D232" s="6"/>
      <c r="E232" s="18"/>
    </row>
    <row r="234" spans="1:6" x14ac:dyDescent="0.3">
      <c r="D234" s="6"/>
      <c r="E234" s="18"/>
      <c r="F234" s="74"/>
    </row>
    <row r="235" spans="1:6" x14ac:dyDescent="0.3">
      <c r="D235" s="3"/>
      <c r="E235" s="15"/>
      <c r="F235" s="74"/>
    </row>
    <row r="236" spans="1:6" ht="15.6" x14ac:dyDescent="0.3">
      <c r="D236" s="7"/>
      <c r="E236" s="20"/>
      <c r="F236" s="74"/>
    </row>
    <row r="239" spans="1:6" x14ac:dyDescent="0.3">
      <c r="D239" s="8"/>
      <c r="E239" s="21"/>
      <c r="F239" s="75"/>
    </row>
    <row r="240" spans="1:6" x14ac:dyDescent="0.3">
      <c r="D240" s="8"/>
      <c r="E240" s="21"/>
      <c r="F240" s="75"/>
    </row>
    <row r="244" spans="1:6" x14ac:dyDescent="0.3">
      <c r="A244" s="4"/>
      <c r="B244" s="28"/>
      <c r="E244" s="17"/>
      <c r="F244" s="75"/>
    </row>
    <row r="246" spans="1:6" x14ac:dyDescent="0.3">
      <c r="E246" s="17"/>
      <c r="F246" s="75"/>
    </row>
    <row r="289" spans="1:6" x14ac:dyDescent="0.3">
      <c r="B289" s="29"/>
      <c r="C289" s="5"/>
      <c r="D289" s="5"/>
      <c r="E289" s="19"/>
      <c r="F289" s="73"/>
    </row>
    <row r="296" spans="1:6" x14ac:dyDescent="0.3">
      <c r="A296" s="36"/>
      <c r="B296" s="30"/>
    </row>
    <row r="299" spans="1:6" x14ac:dyDescent="0.3">
      <c r="A299" s="9"/>
      <c r="B299" s="31"/>
      <c r="C299" s="9"/>
      <c r="D299" s="9"/>
      <c r="E299" s="22"/>
      <c r="F299" s="74"/>
    </row>
    <row r="300" spans="1:6" x14ac:dyDescent="0.3">
      <c r="A300" s="12"/>
      <c r="B300" s="32"/>
      <c r="C300" s="3"/>
      <c r="D300" s="3"/>
    </row>
    <row r="302" spans="1:6" x14ac:dyDescent="0.3">
      <c r="A302" s="12"/>
      <c r="B302" s="32"/>
      <c r="C302" s="4"/>
      <c r="D302" s="4"/>
    </row>
    <row r="303" spans="1:6" x14ac:dyDescent="0.3">
      <c r="A303" s="12"/>
      <c r="B303" s="32"/>
      <c r="C303" s="4"/>
      <c r="D303" s="4"/>
    </row>
    <row r="304" spans="1:6" x14ac:dyDescent="0.3">
      <c r="A304" s="12"/>
      <c r="B304" s="32"/>
      <c r="C304" s="4"/>
      <c r="D304" s="4"/>
    </row>
    <row r="306" spans="1:5" x14ac:dyDescent="0.3">
      <c r="A306" s="12"/>
      <c r="B306" s="32"/>
      <c r="C306" s="4"/>
      <c r="D306" s="4"/>
      <c r="E306" s="17"/>
    </row>
    <row r="307" spans="1:5" x14ac:dyDescent="0.3">
      <c r="A307" s="12"/>
      <c r="B307" s="32"/>
      <c r="C307" s="4"/>
      <c r="D307" s="4"/>
      <c r="E307" s="17"/>
    </row>
    <row r="309" spans="1:5" x14ac:dyDescent="0.3">
      <c r="A309" s="12"/>
      <c r="B309" s="32"/>
      <c r="C309" s="4"/>
      <c r="D309" s="4"/>
      <c r="E309" s="17"/>
    </row>
    <row r="310" spans="1:5" x14ac:dyDescent="0.3">
      <c r="A310" s="12"/>
      <c r="B310" s="32"/>
      <c r="C310" s="4"/>
      <c r="D310" s="4"/>
      <c r="E310" s="17"/>
    </row>
    <row r="312" spans="1:5" x14ac:dyDescent="0.3">
      <c r="A312" s="12"/>
      <c r="B312" s="32"/>
      <c r="C312" s="4"/>
      <c r="D312" s="4"/>
      <c r="E312" s="17"/>
    </row>
    <row r="313" spans="1:5" x14ac:dyDescent="0.3">
      <c r="A313" s="12"/>
      <c r="B313" s="32"/>
      <c r="C313" s="4"/>
      <c r="D313" s="4"/>
      <c r="E313" s="17"/>
    </row>
    <row r="315" spans="1:5" x14ac:dyDescent="0.3">
      <c r="A315" s="12"/>
      <c r="B315" s="32"/>
      <c r="C315" s="4"/>
      <c r="D315" s="4"/>
      <c r="E315" s="17"/>
    </row>
    <row r="316" spans="1:5" x14ac:dyDescent="0.3">
      <c r="A316" s="12"/>
      <c r="B316" s="32"/>
      <c r="C316" s="4"/>
      <c r="D316" s="4"/>
      <c r="E316" s="17"/>
    </row>
    <row r="318" spans="1:5" x14ac:dyDescent="0.3">
      <c r="A318" s="12"/>
      <c r="B318" s="32"/>
      <c r="C318" s="4"/>
      <c r="D318" s="4"/>
      <c r="E318" s="17"/>
    </row>
    <row r="319" spans="1:5" x14ac:dyDescent="0.3">
      <c r="A319" s="12"/>
      <c r="B319" s="32"/>
      <c r="C319" s="4"/>
      <c r="D319" s="4"/>
    </row>
    <row r="321" spans="1:5" x14ac:dyDescent="0.3">
      <c r="A321" s="12"/>
      <c r="B321" s="32"/>
      <c r="C321" s="4"/>
      <c r="D321" s="4"/>
      <c r="E321" s="17"/>
    </row>
    <row r="322" spans="1:5" x14ac:dyDescent="0.3">
      <c r="A322" s="12"/>
      <c r="B322" s="32"/>
      <c r="C322" s="4"/>
      <c r="D322" s="4"/>
      <c r="E322" s="17"/>
    </row>
    <row r="324" spans="1:5" x14ac:dyDescent="0.3">
      <c r="A324" s="12"/>
      <c r="B324" s="32"/>
      <c r="C324" s="4"/>
      <c r="D324" s="4"/>
      <c r="E324" s="17"/>
    </row>
    <row r="325" spans="1:5" x14ac:dyDescent="0.3">
      <c r="A325" s="12"/>
      <c r="B325" s="32"/>
      <c r="C325" s="4"/>
      <c r="D325" s="4"/>
      <c r="E325" s="17"/>
    </row>
    <row r="327" spans="1:5" x14ac:dyDescent="0.3">
      <c r="A327" s="12"/>
      <c r="B327" s="32"/>
      <c r="C327" s="4"/>
      <c r="D327" s="4"/>
      <c r="E327" s="17"/>
    </row>
    <row r="328" spans="1:5" x14ac:dyDescent="0.3">
      <c r="A328" s="12"/>
      <c r="B328" s="32"/>
      <c r="C328" s="4"/>
      <c r="D328" s="4"/>
      <c r="E328" s="17"/>
    </row>
    <row r="330" spans="1:5" x14ac:dyDescent="0.3">
      <c r="A330" s="12"/>
      <c r="B330" s="32"/>
      <c r="C330" s="4"/>
      <c r="D330" s="4"/>
    </row>
    <row r="331" spans="1:5" x14ac:dyDescent="0.3">
      <c r="A331" s="12"/>
      <c r="B331" s="32"/>
      <c r="C331" s="4"/>
      <c r="D331" s="4"/>
      <c r="E331" s="17"/>
    </row>
    <row r="333" spans="1:5" x14ac:dyDescent="0.3">
      <c r="A333" s="12"/>
      <c r="B333" s="32"/>
      <c r="C333" s="4"/>
      <c r="D333" s="4"/>
    </row>
    <row r="334" spans="1:5" x14ac:dyDescent="0.3">
      <c r="A334" s="12"/>
      <c r="B334" s="32"/>
      <c r="C334" s="4"/>
      <c r="D334" s="4"/>
      <c r="E334" s="17"/>
    </row>
    <row r="336" spans="1:5" x14ac:dyDescent="0.3">
      <c r="A336" s="12"/>
      <c r="B336" s="32"/>
      <c r="C336" s="4"/>
      <c r="D336" s="4"/>
    </row>
    <row r="337" spans="1:5" x14ac:dyDescent="0.3">
      <c r="A337" s="12"/>
      <c r="B337" s="32"/>
      <c r="C337" s="4"/>
      <c r="D337" s="4"/>
      <c r="E337" s="17"/>
    </row>
    <row r="338" spans="1:5" x14ac:dyDescent="0.3">
      <c r="A338" s="12"/>
      <c r="B338" s="32"/>
      <c r="C338" s="4"/>
      <c r="D338" s="4"/>
      <c r="E338" s="17"/>
    </row>
    <row r="340" spans="1:5" x14ac:dyDescent="0.3">
      <c r="A340" s="12"/>
      <c r="B340" s="32"/>
      <c r="C340" s="4"/>
      <c r="D340" s="4"/>
    </row>
    <row r="341" spans="1:5" x14ac:dyDescent="0.3">
      <c r="A341" s="12"/>
      <c r="B341" s="32"/>
      <c r="C341" s="4"/>
      <c r="D341" s="4"/>
      <c r="E341" s="17"/>
    </row>
    <row r="343" spans="1:5" x14ac:dyDescent="0.3">
      <c r="A343" s="12"/>
      <c r="B343" s="32"/>
      <c r="C343" s="4"/>
      <c r="D343" s="4"/>
    </row>
    <row r="344" spans="1:5" x14ac:dyDescent="0.3">
      <c r="A344" s="12"/>
      <c r="B344" s="32"/>
      <c r="C344" s="4"/>
      <c r="D344" s="4"/>
      <c r="E344" s="17"/>
    </row>
    <row r="346" spans="1:5" x14ac:dyDescent="0.3">
      <c r="A346" s="12"/>
      <c r="B346" s="32"/>
      <c r="C346" s="4"/>
      <c r="D346" s="4"/>
      <c r="E346" s="17"/>
    </row>
    <row r="355" spans="1:6" x14ac:dyDescent="0.3">
      <c r="B355" s="29"/>
      <c r="C355" s="5"/>
      <c r="D355" s="5"/>
      <c r="E355" s="19"/>
      <c r="F355" s="73"/>
    </row>
    <row r="362" spans="1:6" x14ac:dyDescent="0.3">
      <c r="A362" s="36"/>
      <c r="B362" s="30"/>
    </row>
    <row r="365" spans="1:6" x14ac:dyDescent="0.3">
      <c r="A365" s="9"/>
      <c r="B365" s="31"/>
      <c r="C365" s="9"/>
      <c r="D365" s="9"/>
      <c r="E365" s="22"/>
      <c r="F365" s="74"/>
    </row>
    <row r="366" spans="1:6" x14ac:dyDescent="0.3">
      <c r="A366" s="12"/>
      <c r="B366" s="32"/>
      <c r="C366" s="4"/>
      <c r="D366" s="4"/>
      <c r="E366" s="17"/>
    </row>
    <row r="368" spans="1:6" x14ac:dyDescent="0.3">
      <c r="A368" s="12"/>
      <c r="B368" s="32"/>
      <c r="C368" s="4"/>
      <c r="D368" s="4"/>
      <c r="E368" s="17"/>
    </row>
    <row r="369" spans="1:6" x14ac:dyDescent="0.3">
      <c r="A369" s="12"/>
      <c r="B369" s="32"/>
      <c r="C369" s="4"/>
      <c r="D369" s="4"/>
    </row>
    <row r="376" spans="1:6" x14ac:dyDescent="0.3">
      <c r="A376" s="4"/>
      <c r="B376" s="28"/>
      <c r="C376" s="4"/>
      <c r="D376" s="4"/>
      <c r="E376" s="17"/>
    </row>
    <row r="377" spans="1:6" x14ac:dyDescent="0.3">
      <c r="A377" s="10"/>
      <c r="B377" s="33"/>
      <c r="C377" s="10"/>
      <c r="D377" s="10"/>
      <c r="E377" s="23"/>
      <c r="F377" s="76"/>
    </row>
    <row r="378" spans="1:6" x14ac:dyDescent="0.3">
      <c r="C378" s="11"/>
      <c r="D378" s="11"/>
    </row>
    <row r="380" spans="1:6" x14ac:dyDescent="0.3">
      <c r="B380" s="32"/>
      <c r="C380" s="12"/>
      <c r="D380" s="12"/>
      <c r="E380" s="24"/>
      <c r="F380" s="75"/>
    </row>
    <row r="382" spans="1:6" x14ac:dyDescent="0.3">
      <c r="A382" s="13"/>
      <c r="B382" s="34"/>
      <c r="C382" s="13"/>
      <c r="D382" s="13"/>
      <c r="E382" s="25"/>
      <c r="F382" s="75"/>
    </row>
    <row r="421" spans="1:6" x14ac:dyDescent="0.3">
      <c r="B421" s="29"/>
      <c r="C421" s="5"/>
      <c r="D421" s="5"/>
      <c r="E421" s="19"/>
      <c r="F421" s="73"/>
    </row>
    <row r="428" spans="1:6" x14ac:dyDescent="0.3">
      <c r="A428" s="36"/>
      <c r="B428" s="30"/>
    </row>
    <row r="430" spans="1:6" ht="24" x14ac:dyDescent="0.3">
      <c r="C430" s="14"/>
      <c r="D430" s="14"/>
      <c r="E430" s="26"/>
      <c r="F430" s="77"/>
    </row>
    <row r="432" spans="1:6" x14ac:dyDescent="0.3">
      <c r="B432" s="35"/>
    </row>
    <row r="433" spans="2:6" x14ac:dyDescent="0.3">
      <c r="B433" s="32"/>
      <c r="C433" s="12"/>
      <c r="D433" s="12"/>
      <c r="E433" s="24"/>
      <c r="F433" s="75"/>
    </row>
    <row r="441" spans="2:6" x14ac:dyDescent="0.3">
      <c r="B441" s="35"/>
    </row>
    <row r="442" spans="2:6" x14ac:dyDescent="0.3">
      <c r="B442" s="32"/>
      <c r="C442" s="12"/>
      <c r="D442" s="12"/>
      <c r="E442" s="24"/>
      <c r="F442" s="75"/>
    </row>
    <row r="446" spans="2:6" x14ac:dyDescent="0.3">
      <c r="B446" s="35"/>
    </row>
    <row r="447" spans="2:6" x14ac:dyDescent="0.3">
      <c r="B447" s="32"/>
      <c r="C447" s="12"/>
      <c r="D447" s="12"/>
      <c r="E447" s="24"/>
      <c r="F447" s="75"/>
    </row>
    <row r="451" spans="2:6" x14ac:dyDescent="0.3">
      <c r="B451" s="35"/>
    </row>
    <row r="452" spans="2:6" x14ac:dyDescent="0.3">
      <c r="B452" s="32"/>
      <c r="C452" s="12"/>
      <c r="D452" s="12"/>
      <c r="E452" s="24"/>
      <c r="F452" s="75"/>
    </row>
    <row r="458" spans="2:6" x14ac:dyDescent="0.3">
      <c r="B458" s="35"/>
    </row>
    <row r="459" spans="2:6" x14ac:dyDescent="0.3">
      <c r="B459" s="32"/>
      <c r="C459" s="12"/>
      <c r="D459" s="12"/>
      <c r="E459" s="24"/>
      <c r="F459" s="75"/>
    </row>
    <row r="487" spans="2:6" x14ac:dyDescent="0.3">
      <c r="B487" s="29"/>
      <c r="C487" s="5"/>
      <c r="D487" s="5"/>
      <c r="E487" s="19"/>
      <c r="F487" s="73"/>
    </row>
  </sheetData>
  <mergeCells count="4">
    <mergeCell ref="C216:E216"/>
    <mergeCell ref="C215:E215"/>
    <mergeCell ref="C214:E214"/>
    <mergeCell ref="C213:E213"/>
  </mergeCells>
  <printOptions horizontalCentered="1"/>
  <pageMargins left="0.23622047244094491" right="0.23622047244094491" top="0.74803149606299213" bottom="0.74803149606299213" header="0.31496062992125984" footer="0.31496062992125984"/>
  <pageSetup paperSize="9" fitToHeight="0" orientation="portrait" r:id="rId1"/>
  <headerFooter>
    <oddFooter>&amp;R&amp;P/&amp;N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53ac13-9c85-4a74-b792-5299039fad23">
      <Terms xmlns="http://schemas.microsoft.com/office/infopath/2007/PartnerControls"/>
    </lcf76f155ced4ddcb4097134ff3c332f>
    <TaxCatchAll xmlns="61e343ae-d616-4864-a383-1678034bbf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6FCDDFA1949240AA5561912F873331" ma:contentTypeVersion="11" ma:contentTypeDescription="Crée un document." ma:contentTypeScope="" ma:versionID="e2652bf0ddee114f16c9105182a01b3e">
  <xsd:schema xmlns:xsd="http://www.w3.org/2001/XMLSchema" xmlns:xs="http://www.w3.org/2001/XMLSchema" xmlns:p="http://schemas.microsoft.com/office/2006/metadata/properties" xmlns:ns2="b353ac13-9c85-4a74-b792-5299039fad23" xmlns:ns3="61e343ae-d616-4864-a383-1678034bbf42" targetNamespace="http://schemas.microsoft.com/office/2006/metadata/properties" ma:root="true" ma:fieldsID="f12c4a977fefedd5ff28115bbb68d09a" ns2:_="" ns3:_="">
    <xsd:import namespace="b353ac13-9c85-4a74-b792-5299039fad23"/>
    <xsd:import namespace="61e343ae-d616-4864-a383-1678034bbf4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3ac13-9c85-4a74-b792-5299039fa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30a5ec8-18af-4d07-8a34-b826799a75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e343ae-d616-4864-a383-1678034bbf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c57df99-b09f-4050-8a11-02daf98c1893}" ma:internalName="TaxCatchAll" ma:showField="CatchAllData" ma:web="61e343ae-d616-4864-a383-1678034bbf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954DD1-D55C-4E5E-BAC0-7812E48FB6ED}">
  <ds:schemaRefs>
    <ds:schemaRef ds:uri="b353ac13-9c85-4a74-b792-5299039fad23"/>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 ds:uri="61e343ae-d616-4864-a383-1678034bbf42"/>
    <ds:schemaRef ds:uri="http://schemas.microsoft.com/office/2006/metadata/properties"/>
  </ds:schemaRefs>
</ds:datastoreItem>
</file>

<file path=customXml/itemProps2.xml><?xml version="1.0" encoding="utf-8"?>
<ds:datastoreItem xmlns:ds="http://schemas.openxmlformats.org/officeDocument/2006/customXml" ds:itemID="{8BCF7B51-A96F-4F5C-AD66-741AE5007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53ac13-9c85-4a74-b792-5299039fad23"/>
    <ds:schemaRef ds:uri="61e343ae-d616-4864-a383-1678034bb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E53AF2-BC8D-4447-90BB-10EE40F215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DPGF COUR</vt:lpstr>
      <vt:lpstr>'DPGF COUR'!Impression_des_titres</vt:lpstr>
      <vt:lpstr>'DPGF COUR'!Zone_d_impression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Metreur 4</dc:creator>
  <cp:lastModifiedBy>Rémi Mansart</cp:lastModifiedBy>
  <cp:lastPrinted>2025-03-28T14:55:12Z</cp:lastPrinted>
  <dcterms:created xsi:type="dcterms:W3CDTF">2025-02-24T09:56:10Z</dcterms:created>
  <dcterms:modified xsi:type="dcterms:W3CDTF">2025-05-09T17:20:51Z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0x010100196FCDDFA1949240AA5561912F873331</vt:lpwstr>
  </property>
  <property fmtid="{D5CDD505-2E9C-101B-9397-08002B2CF9AE}" pid="3" name="MediaServiceImageTags">
    <vt:lpwstr/>
  </property>
</Properties>
</file>