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r.mansart\Desktop\st mande consult\"/>
    </mc:Choice>
  </mc:AlternateContent>
  <xr:revisionPtr revIDLastSave="0" documentId="8_{873695BB-B2A7-4F40-A080-E01B0F4E7C3F}" xr6:coauthVersionLast="47" xr6:coauthVersionMax="47" xr10:uidLastSave="{00000000-0000-0000-0000-000000000000}"/>
  <bookViews>
    <workbookView xWindow="-108" yWindow="-108" windowWidth="23256" windowHeight="12456" xr2:uid="{00000000-000D-0000-FFFF-FFFF00000000}"/>
  </bookViews>
  <sheets>
    <sheet name="DPGF RUE" sheetId="1" r:id="rId1"/>
  </sheets>
  <definedNames>
    <definedName name="_xlnm.Print_Titles" localSheetId="0">'DPGF RUE'!$17:$18</definedName>
    <definedName name="_xlnm.Print_Area" localSheetId="0">'DPGF RUE'!$A$17:$G$323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2" i="1" l="1"/>
  <c r="F284" i="1" s="1"/>
  <c r="F319" i="1"/>
  <c r="F317" i="1"/>
  <c r="F321" i="1" s="1"/>
  <c r="F193" i="1" l="1"/>
  <c r="F214" i="1" l="1"/>
  <c r="F172" i="1"/>
  <c r="F168" i="1"/>
  <c r="F203" i="1"/>
  <c r="F199" i="1"/>
  <c r="F198" i="1"/>
  <c r="F189" i="1"/>
  <c r="F134" i="1"/>
  <c r="F126" i="1"/>
  <c r="F125" i="1"/>
  <c r="F124" i="1"/>
  <c r="F176" i="1" l="1"/>
  <c r="F303" i="1" l="1"/>
  <c r="F308" i="1" s="1"/>
  <c r="F28" i="1"/>
  <c r="F260" i="1" l="1"/>
  <c r="F256" i="1"/>
  <c r="F250" i="1"/>
  <c r="F248" i="1"/>
  <c r="F246" i="1"/>
  <c r="F244" i="1"/>
  <c r="F289" i="1"/>
  <c r="F291" i="1" s="1"/>
  <c r="F275" i="1"/>
  <c r="F277" i="1" s="1"/>
  <c r="F268" i="1"/>
  <c r="F264" i="1"/>
  <c r="F232" i="1"/>
  <c r="F234" i="1" s="1"/>
  <c r="F222" i="1"/>
  <c r="F218" i="1"/>
  <c r="F210" i="1"/>
  <c r="F185" i="1"/>
  <c r="F181" i="1"/>
  <c r="F205" i="1" s="1"/>
  <c r="F161" i="1"/>
  <c r="F163" i="1" s="1"/>
  <c r="F152" i="1"/>
  <c r="F153" i="1"/>
  <c r="F154" i="1"/>
  <c r="F151" i="1"/>
  <c r="F133" i="1"/>
  <c r="F143" i="1"/>
  <c r="F138" i="1"/>
  <c r="F132" i="1"/>
  <c r="F131" i="1"/>
  <c r="F117" i="1"/>
  <c r="F116" i="1"/>
  <c r="F111" i="1"/>
  <c r="F107" i="1"/>
  <c r="F103" i="1"/>
  <c r="F96" i="1"/>
  <c r="F92" i="1"/>
  <c r="F74" i="1"/>
  <c r="F88" i="1"/>
  <c r="F84" i="1"/>
  <c r="F80" i="1"/>
  <c r="F78" i="1"/>
  <c r="F70" i="1"/>
  <c r="F68" i="1"/>
  <c r="F64" i="1"/>
  <c r="F60" i="1"/>
  <c r="F56" i="1"/>
  <c r="F50" i="1"/>
  <c r="F48" i="1"/>
  <c r="F46" i="1"/>
  <c r="F44" i="1"/>
  <c r="F42" i="1"/>
  <c r="F40" i="1"/>
  <c r="F30" i="1"/>
  <c r="F26" i="1"/>
  <c r="F24" i="1"/>
  <c r="F22" i="1"/>
  <c r="F51" i="1" l="1"/>
  <c r="F98" i="1"/>
  <c r="F145" i="1"/>
  <c r="F251" i="1"/>
  <c r="F270" i="1"/>
  <c r="F224" i="1"/>
  <c r="F156" i="1"/>
  <c r="F35" i="1"/>
  <c r="F293" i="1" l="1"/>
  <c r="F236" i="1"/>
  <c r="F295" i="1" l="1"/>
  <c r="F296" i="1" s="1"/>
  <c r="F297" i="1" s="1"/>
  <c r="F298" i="1" s="1"/>
</calcChain>
</file>

<file path=xl/sharedStrings.xml><?xml version="1.0" encoding="utf-8"?>
<sst xmlns="http://schemas.openxmlformats.org/spreadsheetml/2006/main" count="310" uniqueCount="202">
  <si>
    <t>Désignation</t>
  </si>
  <si>
    <t>Quantité</t>
  </si>
  <si>
    <t>Montant H.T.</t>
  </si>
  <si>
    <t>RAVALEMENT DES FAÇADES SUR RUES</t>
  </si>
  <si>
    <t>1.1</t>
  </si>
  <si>
    <t>Installations de chantier</t>
  </si>
  <si>
    <t>Réalisation de l'ensemble des démarches administratives liées au chantier.</t>
  </si>
  <si>
    <t>Ens</t>
  </si>
  <si>
    <t>Fourniture et pose d'un panneau de chantier réglementaire indiquant la nature du chantier ainsi que le nom du maitre d'ouvrage, de l'architecte et de ou des entreprises intervenants sur la chantier.</t>
  </si>
  <si>
    <t>U</t>
  </si>
  <si>
    <t>Installation d'un tableau électrique de chantier nécessaire aux travaux branché sur les parties communes de l'immeuble. Raccordement à un branchement d'eau existant dévolu au fonctionnement du chantier.</t>
  </si>
  <si>
    <t>Installation de chantier comprenant amenée et repliement du matériel et des matériaux durant toute la période des travaux, ainsi que toutes les protections nécessaires dans les parties communes.</t>
  </si>
  <si>
    <t>Dans le cas ou la copropriété ne disposerait pas d'un local aéré pouvant servir de vestiaire/réfectoire, d'une cabane de stockage ainsi que d'un toilette pour l'usage de nos compagnons, il y aurait lieu de prévoir ce poste au montant de notre proposition :Transport aller-retour et la location pendant toute la durée du chantier d'une baraque roulante de chantier, d'une cabane de stockage et d'un WC chimique conformément aux règles en matière d'hygiène et de sécurité y compris entretien.</t>
  </si>
  <si>
    <t>U/M</t>
  </si>
  <si>
    <t>NOTA : - les fluides (eau et électricité) sont à la charge de la copropriété.</t>
  </si>
  <si>
    <t>Sous-total de la sous-tranche</t>
  </si>
  <si>
    <t>1.2</t>
  </si>
  <si>
    <t>Echafaudages et protections</t>
  </si>
  <si>
    <t>NOTA : Touts objets privatifs (jardinières, pot de fleurs, stores, enseignes, spots électrique etc...) pouvant nuire au bon déroulement du chantier devront être déposés par leur propriétaire avant le démarrage des travaux.</t>
  </si>
  <si>
    <t xml:space="preserve">Fourniture, pose et dépose d'un échafaudage tubulaire de pied, comprenant toutes sujétions de calage, ancrage, mise en sécurité et protections nécessaires comprenant le transport aller-retour, la location pendant la durée du chantier. Fourniture et mise en place de filets de protection pour l'ensemble de l'échafaudage. </t>
  </si>
  <si>
    <t>M²</t>
  </si>
  <si>
    <t>Fourniture et mise en place d'un plancher étanche sur l'ensemble de la plateforme du premier étage, compris goulottes d'écoulement des eaux.</t>
  </si>
  <si>
    <t>ML</t>
  </si>
  <si>
    <t>Mise en place d'une protection avec pare-gravois en forme d'éventail suffisamment déployé pour éviter toute chute d'objets sur les résidents et visiteurs sur le linéaire des façades.</t>
  </si>
  <si>
    <t>Pendant la durée des travaux de ravalement, fourniture et mise en place de films polyane devant les ouvertures.</t>
  </si>
  <si>
    <t>Calfeutrement des dormants, dégarnissage des joints défectueux en périmétris des bâtis dormants, brossage, nettoyage et application d'un joint souple élastomère au norme S.N.J.F.</t>
  </si>
  <si>
    <t>Alarme : Fourniture, pose, dépose double transport d'un système d'alarme comprenant : Détecteur à infra rouge à implanter sur l'ossature de l'échafaudage. Raccordement sous un mode parallèle à une ligne téléphonique, pour la transmission des alarmes à un télésurveilleur. Intervention sur place d'équipes de surveillance en cas d'alarme. Mise en service du système et maintenance pendant la durée des travaux.</t>
  </si>
  <si>
    <t>1.3</t>
  </si>
  <si>
    <t>Travaux de maçonnerie</t>
  </si>
  <si>
    <t>1.3.1</t>
  </si>
  <si>
    <t>Décapage des maçonneries</t>
  </si>
  <si>
    <t>Décapage du revêtement par application au rouleau d'un décapant biodégradable type 400 SO des Ets DPE. Grattage de la surface et rinçage au jet moyen.</t>
  </si>
  <si>
    <t>1.3.2</t>
  </si>
  <si>
    <t>Lavage des façades</t>
  </si>
  <si>
    <t>Nettoyage de la brique/pierre par hydrogommage compris rinçage au jet moyenne pression.</t>
  </si>
  <si>
    <t>1.3.3</t>
  </si>
  <si>
    <t>Restauration de la brique</t>
  </si>
  <si>
    <t xml:space="preserve">Piochement des parties dégradées, brossage et nettoyage du support. Reprises au mortier de réparation de brique teinté dans la masse, compris goujonnage en fils laiton sur reprises importantes ou remplacement de briques si nécessaire. </t>
  </si>
  <si>
    <t>1.3.4</t>
  </si>
  <si>
    <t>Réfection des joints de briques</t>
  </si>
  <si>
    <t>Piochage total des joints de briques, brossage et nettoyage du support, reprise des joints au mortier de ciment gras et chaux. Réalisation d'un joint soigné au droit des maçonneries.</t>
  </si>
  <si>
    <t xml:space="preserve">Après nettoyage et restauration, application ponctuelle d'une patine dans le ton de la brique mise à nu afin d'atténuer aux mieux les raccords. </t>
  </si>
  <si>
    <t>1.3.5</t>
  </si>
  <si>
    <t>Réfection des éléments moulurés en pierre</t>
  </si>
  <si>
    <t>Purge des enduits existants. Sondage général, recoupe à l'équerre des épaufrures et éclats, piochage jusqu'à la partie saine, brossage et dépoussiérage. Reconstitution au mortier de chaux dans la teinte la plus approchant et en raccord des profils existants. Au préalable, mise en place de goujons et ligatures laiton là ou nécessaires. Dégarnissage des joints de pierre dégradés, brossage et nettoyage du support, reprises de joints au mortier joint de pierre.</t>
  </si>
  <si>
    <t xml:space="preserve">Après nettoyage et restauration, application ponctuelle d'une patine dans le ton de la pierre mise à nu afin d'atténuer aux mieux les raccords. </t>
  </si>
  <si>
    <t>1.3.6</t>
  </si>
  <si>
    <t>Réfection des maçonneries en plâtre</t>
  </si>
  <si>
    <t xml:space="preserve">Piochage de parties dégradées jusqu'à support sain, brossage et nettoyage. Fourniture et pose de grillage galvanisé sur les reprises importantes. Reprise au mortier compris réfection des reliefs existants et tirage au cordon (surface estimé à 30%). </t>
  </si>
  <si>
    <t>1.3.7</t>
  </si>
  <si>
    <t>Appuis de fenêtres en béton</t>
  </si>
  <si>
    <t xml:space="preserve">Sondage des surfaces et purge systématique de toutes les parties soufflées, dégradées ou non adhérentes. Piquage du support, repoussage et passivation des fers mis à nu avec élimination des petits fers inutiles, reprise du support en enduit mortier résine de type SIKA 612 à l'identique, compris renformis moyen de 2 cm d'épaisseur, façon d'arêtes et cueillies et tous coffrages suivant nécessité. </t>
  </si>
  <si>
    <t>1.3.8</t>
  </si>
  <si>
    <t>Révision des scellements</t>
  </si>
  <si>
    <t>Piochage des parties dégradées, brossage et nettoyage. Passivation des fers de scellement et reprises au mortier de scellement.</t>
  </si>
  <si>
    <t>1.3.9</t>
  </si>
  <si>
    <t>Raccord divers</t>
  </si>
  <si>
    <t xml:space="preserve">Les petits accessoires inutiles tels que les anciens pitons, clous etc... seront supprimés. </t>
  </si>
  <si>
    <t>1.3.10</t>
  </si>
  <si>
    <t>Gravois</t>
  </si>
  <si>
    <t>Descente et mise en sacs des gravois, manutention et enlèvement vers la décharge publique compris frais liés.</t>
  </si>
  <si>
    <t>1.4</t>
  </si>
  <si>
    <t>Travaux de peinture</t>
  </si>
  <si>
    <t>1.4.1</t>
  </si>
  <si>
    <t>Maçonnerie en brique et pierre</t>
  </si>
  <si>
    <t>Brossage et dépoussiérage soigné. Application à refus d'un hydrofuge et d'un reminéralisant incolore.</t>
  </si>
  <si>
    <t>1.4.2</t>
  </si>
  <si>
    <t>Application d'une couche d'impression et de deux couches de peinture freitasol ou équivalent.</t>
  </si>
  <si>
    <t>1.4.3</t>
  </si>
  <si>
    <t>Maçonnerie en plâtre</t>
  </si>
  <si>
    <t>Application d'un micro-mortier de chaux compris marouflage d'une trame en fibre de verre</t>
  </si>
  <si>
    <t>1.4.4</t>
  </si>
  <si>
    <t>Boiseries 1 face</t>
  </si>
  <si>
    <t>Lessivage compris ponçage, une couche d'impression, reprise des mastics détériorés, deux couches de peinture microporeuse brillante.</t>
  </si>
  <si>
    <t xml:space="preserve"> - main courante bois </t>
  </si>
  <si>
    <t xml:space="preserve"> - bois de lucarnes</t>
  </si>
  <si>
    <t>1.4.5</t>
  </si>
  <si>
    <t>Métalleries</t>
  </si>
  <si>
    <t>Lessivage compris grattage des parties écaillées, une couche de peinture antirouille partielle, deux couches de peinture glycérophtalique brillante.</t>
  </si>
  <si>
    <t xml:space="preserve"> - garde-corps</t>
  </si>
  <si>
    <t>1.4.6</t>
  </si>
  <si>
    <t>PVC 1 face</t>
  </si>
  <si>
    <t>Lessivage en conservation, essuyage à la peau de chamois, compris rinçage.</t>
  </si>
  <si>
    <t>1.4.7</t>
  </si>
  <si>
    <t>Traitement du plomb</t>
  </si>
  <si>
    <t>1.5</t>
  </si>
  <si>
    <t>Travaux de zinguerie</t>
  </si>
  <si>
    <t>1.5.1</t>
  </si>
  <si>
    <t>Eléments linéaires</t>
  </si>
  <si>
    <t>Recouvrement en zinc de 0.65 ep posés par bout de 1ml jonctionnés par coulisseaux y compris glacis platre et papier anglais, Pose d'une bande à rabattre en zinc de 0.65 ep y compris fixation par clouage et son joint élastomère.</t>
  </si>
  <si>
    <t xml:space="preserve"> - bandeaux filants (3u)</t>
  </si>
  <si>
    <t xml:space="preserve"> - appuis de fenêtres intégrés</t>
  </si>
  <si>
    <t xml:space="preserve"> - appuis de fenêtres isolés</t>
  </si>
  <si>
    <t xml:space="preserve"> - appuis de fenestrons</t>
  </si>
  <si>
    <t>1.6</t>
  </si>
  <si>
    <t>Travaux de plomberie</t>
  </si>
  <si>
    <t>1.6.1</t>
  </si>
  <si>
    <t>Descentes EP (3u)</t>
  </si>
  <si>
    <t>Dépose de la descente en zinc existante et acheminement pour évacuation en DP. Mise en place d'une provisoire PVC. Fourniture et pose d'une nouvelle descente en zinc avec pied de chute en fonte, compris  branchements, coudes, té de dégorgement et raccordements.</t>
  </si>
  <si>
    <t>1.7</t>
  </si>
  <si>
    <t>Travaux de serrurerie</t>
  </si>
  <si>
    <t>1.7.1</t>
  </si>
  <si>
    <t>Grilles de ventilation</t>
  </si>
  <si>
    <t>Grilles de soupiraux</t>
  </si>
  <si>
    <t>1.8</t>
  </si>
  <si>
    <t>Traitement des souches de cheminées</t>
  </si>
  <si>
    <t>1.8.1</t>
  </si>
  <si>
    <t>Echadaudages et protections</t>
  </si>
  <si>
    <t xml:space="preserve">Fourniture, pose et dépose d'un complément d'échafaudages tubulaire de pied, comprenant toutes sujétions de calage, ancrage, mise en sécurité et protections nécessaires comprenant le transport aller-retour, la location pendant la durée du chantier. Fourniture et mise en place de filets de protection pour l'ensemble de l'échafaudage. </t>
  </si>
  <si>
    <t>1.8.2</t>
  </si>
  <si>
    <t>Corps de souches</t>
  </si>
  <si>
    <t>1.8.3</t>
  </si>
  <si>
    <t>Couronnements</t>
  </si>
  <si>
    <t>Sondage des surfaces et purge systématique de toutes les parties soufflées, dégradées ou non adhérentes. Piquage du support, repoussage et passivation des fers mis à nu avec élimination des petits fers inutiles, reprise du support en enduit mortier résine de type SIKA 612 à l'identique, compris renformis moyen de 2 cm d'épaisseur, façon d'arêtes et cueillies et tous coffrages suivant nécessité. Révision du scellement des mitrons. Application de deux couches de peinture Freitasol.</t>
  </si>
  <si>
    <t>1.8.4</t>
  </si>
  <si>
    <t>1.9</t>
  </si>
  <si>
    <t>Nettoyage de chantier</t>
  </si>
  <si>
    <t>Nettoyage de l'ensemble des vitrages extérieurs à tous les étages.</t>
  </si>
  <si>
    <t xml:space="preserve">Nettoyage journalier des zones de travail, des échafaudages et des abords. </t>
  </si>
  <si>
    <t>En fin de travaux, nettoyage général, remise en état des lieux et évacuation définitive de tous les résidus du chantier.</t>
  </si>
  <si>
    <t>2.1</t>
  </si>
  <si>
    <t>2.3</t>
  </si>
  <si>
    <t>2.3.1</t>
  </si>
  <si>
    <t>2.3.2</t>
  </si>
  <si>
    <t>2.3.3</t>
  </si>
  <si>
    <t>2.3.4</t>
  </si>
  <si>
    <t>2.4</t>
  </si>
  <si>
    <t>2.4.1</t>
  </si>
  <si>
    <t>2.5</t>
  </si>
  <si>
    <t>Total H.T.</t>
  </si>
  <si>
    <t>Total T.V.A. 20,00 %</t>
  </si>
  <si>
    <t>Total T.T.C.</t>
  </si>
  <si>
    <t>Net à payer</t>
  </si>
  <si>
    <t>Code</t>
  </si>
  <si>
    <t>Uté</t>
  </si>
  <si>
    <t>Px U H.T.</t>
  </si>
  <si>
    <t xml:space="preserve"> - linteaux de fenêtres</t>
  </si>
  <si>
    <t>Travaux de menuiserie</t>
  </si>
  <si>
    <t>Mise en place d'un compteur de chantier.</t>
  </si>
  <si>
    <t>Nez et sous-face d'appuis</t>
  </si>
  <si>
    <t>NOTA : rien de prévu sur la porte d'entrée (lot intérieur)</t>
  </si>
  <si>
    <t xml:space="preserve"> - pied de chute en fonte </t>
  </si>
  <si>
    <t>Traitement des persiennes bois en atelier</t>
  </si>
  <si>
    <t>Repérage, dépose, transport, stockage. Décapage chimique par immersion, rinçage au nettoyeur haute pression, neutralisation par immersion, rinçage au nettoyeur haute pression. Révision quincaillerie : traitement anticorrosion des assemblages et parties métalliques. Application d'une couche impression bois, ponçage si nécessaire. Application d'un primaire acrylique anti tannique et d'une finition acrylique par procédé de pulvérisation électrostatique. Transport, repose avec visserie neuve, vérification du bon fonctionnement</t>
  </si>
  <si>
    <t xml:space="preserve"> - dimensions 1,70H x 1,25L </t>
  </si>
  <si>
    <t xml:space="preserve"> - dimensions 1,70H x 0,70L </t>
  </si>
  <si>
    <t xml:space="preserve"> - dimensions 1,15H x 0,50L </t>
  </si>
  <si>
    <t xml:space="preserve"> - lisses supplémentaires</t>
  </si>
  <si>
    <t>1.4.8</t>
  </si>
  <si>
    <t xml:space="preserve">Chiffrage réalisé suivant D.A.T plomb transmis par l'architectecte. </t>
  </si>
  <si>
    <t>Lisses métalliqes</t>
  </si>
  <si>
    <t>Fourniture et pose de lisses métalliques supplémentaires carrées ou rondes 20x20 au droit des ouvertures.</t>
  </si>
  <si>
    <t>Fourniture et pose de garde-corps avec vitrage feuilleté et posé par pinces et pattes de scellement sur mesure.</t>
  </si>
  <si>
    <t xml:space="preserve"> - fenêtres 1,70H x 1,25L </t>
  </si>
  <si>
    <t xml:space="preserve"> - fenêtres 1,70H x 0,70L </t>
  </si>
  <si>
    <t>Volets bois</t>
  </si>
  <si>
    <t>Grilles de défense provisoires</t>
  </si>
  <si>
    <t>Le temps du traitement des persiennes bois du rdc en atelier, fourniture et pose de grilles de défense amovibles provisoires compris toutes sujétions de scellement.</t>
  </si>
  <si>
    <r>
      <t xml:space="preserve">Fourniture et pose de volets bois </t>
    </r>
    <r>
      <rPr>
        <b/>
        <sz val="10"/>
        <rFont val="Arial"/>
        <family val="2"/>
      </rPr>
      <t>FIXES</t>
    </r>
    <r>
      <rPr>
        <sz val="10"/>
        <color indexed="8"/>
        <rFont val="Arial"/>
        <family val="2"/>
      </rPr>
      <t xml:space="preserve"> lames à la française. Pose sur gonds scellés dans la briques. </t>
    </r>
  </si>
  <si>
    <t>1.8.5</t>
  </si>
  <si>
    <t>Sous total RAVALEMENT DES FAÇADES SU RUES</t>
  </si>
  <si>
    <t>1.9.1</t>
  </si>
  <si>
    <t>1.9.2</t>
  </si>
  <si>
    <t>1.9.3</t>
  </si>
  <si>
    <t>1.9.4</t>
  </si>
  <si>
    <t>1.10</t>
  </si>
  <si>
    <t>RAVALEMENT PIGNON EN HEBERGE</t>
  </si>
  <si>
    <r>
      <rPr>
        <b/>
        <sz val="10"/>
        <color rgb="FF000000"/>
        <rFont val="Arial"/>
        <family val="2"/>
      </rPr>
      <t>OPTION</t>
    </r>
    <r>
      <rPr>
        <sz val="10"/>
        <color indexed="8"/>
        <rFont val="Arial"/>
        <family val="2"/>
      </rPr>
      <t xml:space="preserve"> : fourniture et pose de volets PVC, prix unitaire</t>
    </r>
  </si>
  <si>
    <t>Nettoyage de la pierre meulière par hydrogommage compris rinçage au jet moyenne pression.</t>
  </si>
  <si>
    <t>Réfection des joints de meulière</t>
  </si>
  <si>
    <t>Piochage des joints dégradés de pierre meulière en recherche sur le pignon. Brossage et nettoyage du support, reprise des joints au mortier de ciment gras et chaux.</t>
  </si>
  <si>
    <t>Maçonnerie en pierre meulière</t>
  </si>
  <si>
    <t>Travaux de finition</t>
  </si>
  <si>
    <t>Piochage à 100% de l'enduit existant. Re-maçonnerie et/ou rebouchage au mortier de chaux selon nécessité. Fourniture et pose d'un grillage galvanisé à maille carrée fils 1,05mm fixé par clous. Exécution d'un gobetis puis d'un corps d'enduit à la chaux des Ets SAINT-ASTIER par passes successives. Après séchage, réalisation d'un enduit tramé à la chaux de type Paris-Déco finition talochée-épongée à l'ancienne.</t>
  </si>
  <si>
    <t xml:space="preserve">            - un cantonnement adapté et un WC devront être mis à disposition des compagnons pendant toute la durée du chantier</t>
  </si>
  <si>
    <t>Garde-corps vitrés à rdc</t>
  </si>
  <si>
    <t>Garde-corps</t>
  </si>
  <si>
    <t>1.8.6</t>
  </si>
  <si>
    <t>Révision des garde-corps existants avec réparation suivant nécessité, non compris création d'éléments en fonte. (provision à vérifier une fois les échafaudages en places)</t>
  </si>
  <si>
    <t xml:space="preserve">Remplacement des grilles de ventilation de planchers en PVC, cassées ou manquantes par des grilles en fonte. </t>
  </si>
  <si>
    <t xml:space="preserve">Fourniture et pose de volets bois lames à la française à deux vantaux. Verrouillage par loqueteau et fléau centrale. Pose avec 3 gonds scellés dans la brique et anti-battement par arrêt paillette. </t>
  </si>
  <si>
    <t>Isolation thermique extérieure</t>
  </si>
  <si>
    <t>2.6</t>
  </si>
  <si>
    <t>TRAVAUX EN PLUS-VALUE DE LA SOLUTION DE BASE</t>
  </si>
  <si>
    <t>Mise en oeuvre d'une I.T.E : Dépoussiérage, nettoyage. Dépose des éléments fixés à la paroi. Fourniture et de pose de panneaux isolants en laine de roche de 140mm d'épaisseur (R=4.00), fixés par chevilles à expension, comprenant toutes sujétions de coupes, de calage et d'accesoires (profilés de départ et d'arrêt latéral). Mise en oeuvre d'un treillis, treillis renforcé en partie basse et réalisation d'un enduit de finition.</t>
  </si>
  <si>
    <t>2.6.1</t>
  </si>
  <si>
    <t>Parties planes</t>
  </si>
  <si>
    <t>En partie haute de l'isolant, fourniture et pose d'une bavette en alu laqué formant goutte d'eau y compris toutes sujétions de mise en oeuvre.</t>
  </si>
  <si>
    <t>Bandes de rives</t>
  </si>
  <si>
    <t>2.5.1</t>
  </si>
  <si>
    <t>Dépose du recouvrement existant pour évacuation. Fourniture et pose d'une bande de rive à ourlet en zinc de 0.65 mm d'épaisseur de 0.20 de développé y compris tasseau de couvre joint et fixation par patees de cuivres étamées. Fourniture et pose d'une planche Lorraine 200x27</t>
  </si>
  <si>
    <t>OPTION 1</t>
  </si>
  <si>
    <t>OPTION 2</t>
  </si>
  <si>
    <t>SYNDICAT DES COPROPRIÉTAIRES DU 3 AV DE ST MANDE - 75012 PARIS</t>
  </si>
  <si>
    <t>SOCIETE PHILANTHROPIQUE</t>
  </si>
  <si>
    <t xml:space="preserve">AAPR ARCHITECTES DE COPROPRIÉTÉ </t>
  </si>
  <si>
    <t>RAVALEMENT FACADE RUE</t>
  </si>
  <si>
    <t>BORDEREAU DPGF</t>
  </si>
  <si>
    <t>Mise à jour mars 2025</t>
  </si>
  <si>
    <t xml:space="preserve">            - les frais de voiries ne sont pas inclus dans le présent bordereau et reste à la charge du maitre d'ouvrage</t>
  </si>
  <si>
    <t>Traitement du plomb présent dans les peintures bois et métal compris toutes sujetions de mise en oeuvre. Fourniture au personnel des tenues, masques, gants, chaussons, changement journalier, mise en décharge spécialisée. Confinement des chaque zone de travail. Enlévement des déchets dans une décharge spécialisée. Nettoyage des zones aprés chaque intervention. Fourniture et pose pour la durée du chantier d'une cabine de douche à 3 compartiments compris raccordement éléctrique, eau chaude, eau froide et évacuations. Tests lingettes en fin d'intervention.</t>
  </si>
  <si>
    <t xml:space="preserve">Remplacement de soupiraux par des grilles en tole perforée epaisseur 15/10e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</si>
</sst>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b/>
      <sz val="10"/>
      <color indexed="8"/>
      <name val="Arial"/>
      <family val="2"/>
    </font>
    <font>
      <b/>
      <u/>
      <sz val="12"/>
      <color indexed="60"/>
      <name val="Arial"/>
      <family val="2"/>
    </font>
    <font>
      <b/>
      <u/>
      <sz val="11"/>
      <color indexed="60"/>
      <name val="Arial"/>
      <family val="2"/>
    </font>
    <font>
      <b/>
      <sz val="11"/>
      <color indexed="8"/>
      <name val="Arial"/>
      <family val="2"/>
    </font>
    <font>
      <b/>
      <u/>
      <sz val="10"/>
      <color indexed="60"/>
      <name val="Arial"/>
      <family val="2"/>
    </font>
    <font>
      <b/>
      <sz val="12"/>
      <color indexed="8"/>
      <name val="Arial"/>
      <family val="2"/>
    </font>
    <font>
      <sz val="11"/>
      <color indexed="16"/>
      <name val="Arial"/>
      <family val="2"/>
    </font>
    <font>
      <b/>
      <sz val="10"/>
      <color indexed="8"/>
      <name val="Arial"/>
      <family val="2"/>
    </font>
    <font>
      <sz val="10"/>
      <color indexed="8"/>
      <name val="Arial"/>
      <family val="2"/>
    </font>
    <font>
      <sz val="8"/>
      <name val="Calibri"/>
      <family val="2"/>
      <scheme val="minor"/>
    </font>
    <font>
      <b/>
      <u/>
      <sz val="10"/>
      <name val="Arial"/>
      <family val="2"/>
    </font>
    <font>
      <sz val="10"/>
      <color theme="1"/>
      <name val="Arial"/>
      <family val="2"/>
    </font>
    <font>
      <sz val="10"/>
      <color theme="1"/>
      <name val="Calibri"/>
      <family val="2"/>
      <scheme val="minor"/>
    </font>
    <font>
      <b/>
      <sz val="10"/>
      <name val="Arial"/>
      <family val="2"/>
    </font>
    <font>
      <b/>
      <sz val="10"/>
      <color rgb="FF000000"/>
      <name val="Arial"/>
      <family val="2"/>
    </font>
    <font>
      <b/>
      <sz val="11"/>
      <color theme="1"/>
      <name val="Arial"/>
      <family val="2"/>
    </font>
    <font>
      <sz val="11"/>
      <color theme="1"/>
      <name val="Arial"/>
      <family val="2"/>
    </font>
    <font>
      <sz val="14"/>
      <color theme="1"/>
      <name val="Arial"/>
      <family val="2"/>
    </font>
    <font>
      <b/>
      <sz val="14"/>
      <color theme="1"/>
      <name val="Arial"/>
      <family val="2"/>
    </font>
    <font>
      <b/>
      <i/>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0000"/>
      </left>
      <right/>
      <top/>
      <bottom/>
      <diagonal/>
    </border>
    <border>
      <left style="thin">
        <color rgb="FF800000"/>
      </left>
      <right style="thin">
        <color rgb="FF800000"/>
      </right>
      <top/>
      <bottom/>
      <diagonal/>
    </border>
    <border>
      <left style="thin">
        <color rgb="FF800000"/>
      </left>
      <right style="thin">
        <color rgb="FF800000"/>
      </right>
      <top/>
      <bottom style="thin">
        <color rgb="FF800000"/>
      </bottom>
      <diagonal/>
    </border>
    <border>
      <left style="medium">
        <color rgb="FF800000"/>
      </left>
      <right style="thin">
        <color rgb="FF800000"/>
      </right>
      <top/>
      <bottom/>
      <diagonal/>
    </border>
    <border>
      <left style="thin">
        <color rgb="FF800000"/>
      </left>
      <right style="medium">
        <color rgb="FF800000"/>
      </right>
      <top/>
      <bottom/>
      <diagonal/>
    </border>
    <border>
      <left style="thin">
        <color rgb="FF800000"/>
      </left>
      <right style="medium">
        <color rgb="FF800000"/>
      </right>
      <top style="thin">
        <color rgb="FF000000"/>
      </top>
      <bottom/>
      <diagonal/>
    </border>
    <border>
      <left style="medium">
        <color rgb="FF800000"/>
      </left>
      <right style="thin">
        <color rgb="FF800000"/>
      </right>
      <top/>
      <bottom style="thin">
        <color rgb="FF800000"/>
      </bottom>
      <diagonal/>
    </border>
    <border>
      <left style="thin">
        <color rgb="FF800000"/>
      </left>
      <right style="medium">
        <color rgb="FF800000"/>
      </right>
      <top/>
      <bottom style="thin">
        <color rgb="FF800000"/>
      </bottom>
      <diagonal/>
    </border>
    <border>
      <left style="medium">
        <color rgb="FF800000"/>
      </left>
      <right/>
      <top/>
      <bottom/>
      <diagonal/>
    </border>
    <border>
      <left/>
      <right style="medium">
        <color rgb="FF800000"/>
      </right>
      <top style="thin">
        <color rgb="FF800000"/>
      </top>
      <bottom/>
      <diagonal/>
    </border>
    <border>
      <left/>
      <right style="medium">
        <color rgb="FF800000"/>
      </right>
      <top/>
      <bottom style="thin">
        <color rgb="FF800000"/>
      </bottom>
      <diagonal/>
    </border>
    <border>
      <left/>
      <right style="medium">
        <color rgb="FF800000"/>
      </right>
      <top style="thin">
        <color rgb="FF800000"/>
      </top>
      <bottom style="medium">
        <color rgb="FF800000"/>
      </bottom>
      <diagonal/>
    </border>
    <border>
      <left style="medium">
        <color rgb="FF800000"/>
      </left>
      <right/>
      <top/>
      <bottom style="medium">
        <color rgb="FF800000"/>
      </bottom>
      <diagonal/>
    </border>
    <border>
      <left/>
      <right/>
      <top/>
      <bottom style="medium">
        <color rgb="FF800000"/>
      </bottom>
      <diagonal/>
    </border>
    <border>
      <left style="thin">
        <color rgb="FF800000"/>
      </left>
      <right/>
      <top/>
      <bottom style="medium">
        <color rgb="FF800000"/>
      </bottom>
      <diagonal/>
    </border>
    <border>
      <left/>
      <right style="medium">
        <color rgb="FF800000"/>
      </right>
      <top/>
      <bottom style="medium">
        <color rgb="FF800000"/>
      </bottom>
      <diagonal/>
    </border>
    <border>
      <left style="medium">
        <color rgb="FF800000"/>
      </left>
      <right style="thin">
        <color rgb="FF800000"/>
      </right>
      <top/>
      <bottom style="medium">
        <color rgb="FF800000"/>
      </bottom>
      <diagonal/>
    </border>
    <border>
      <left style="thin">
        <color rgb="FF800000"/>
      </left>
      <right style="thin">
        <color rgb="FF800000"/>
      </right>
      <top/>
      <bottom style="medium">
        <color rgb="FF800000"/>
      </bottom>
      <diagonal/>
    </border>
    <border>
      <left style="thin">
        <color rgb="FF800000"/>
      </left>
      <right style="medium">
        <color rgb="FF800000"/>
      </right>
      <top/>
      <bottom style="medium">
        <color rgb="FF800000"/>
      </bottom>
      <diagonal/>
    </border>
    <border>
      <left style="medium">
        <color rgb="FF800000"/>
      </left>
      <right style="thin">
        <color rgb="FF800000"/>
      </right>
      <top style="medium">
        <color rgb="FF800000"/>
      </top>
      <bottom style="medium">
        <color rgb="FF800000"/>
      </bottom>
      <diagonal/>
    </border>
    <border>
      <left style="thin">
        <color rgb="FF800000"/>
      </left>
      <right style="thin">
        <color rgb="FF800000"/>
      </right>
      <top style="medium">
        <color rgb="FF800000"/>
      </top>
      <bottom style="medium">
        <color rgb="FF800000"/>
      </bottom>
      <diagonal/>
    </border>
    <border>
      <left style="thin">
        <color rgb="FF800000"/>
      </left>
      <right style="medium">
        <color rgb="FF800000"/>
      </right>
      <top style="medium">
        <color rgb="FF800000"/>
      </top>
      <bottom style="medium">
        <color rgb="FF800000"/>
      </bottom>
      <diagonal/>
    </border>
    <border>
      <left style="thin">
        <color theme="5" tint="-0.499984740745262"/>
      </left>
      <right style="thin">
        <color theme="5" tint="-0.499984740745262"/>
      </right>
      <top/>
      <bottom/>
      <diagonal/>
    </border>
    <border>
      <left/>
      <right style="thin">
        <color rgb="FF800000"/>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cellStyleXfs>
  <cellXfs count="78">
    <xf numFmtId="0" fontId="0" fillId="0" borderId="0" xfId="0"/>
    <xf numFmtId="0" fontId="0" fillId="33" borderId="0" xfId="0" applyFill="1"/>
    <xf numFmtId="0" fontId="0" fillId="33" borderId="0" xfId="0" applyFill="1" applyAlignment="1">
      <alignment horizontal="center"/>
    </xf>
    <xf numFmtId="44" fontId="0" fillId="33" borderId="0" xfId="42" applyFont="1" applyFill="1"/>
    <xf numFmtId="0" fontId="0" fillId="33" borderId="11" xfId="0" applyFill="1" applyBorder="1" applyAlignment="1">
      <alignment horizontal="center"/>
    </xf>
    <xf numFmtId="44" fontId="0" fillId="33" borderId="11" xfId="42" applyFont="1" applyFill="1" applyBorder="1"/>
    <xf numFmtId="0" fontId="18" fillId="33" borderId="11" xfId="0" applyFont="1" applyFill="1" applyBorder="1" applyAlignment="1">
      <alignment horizontal="center" vertical="center" wrapText="1"/>
    </xf>
    <xf numFmtId="2" fontId="18" fillId="33" borderId="11" xfId="0" applyNumberFormat="1" applyFont="1" applyFill="1" applyBorder="1" applyAlignment="1">
      <alignment horizontal="center" vertical="center" wrapText="1"/>
    </xf>
    <xf numFmtId="44" fontId="18" fillId="33" borderId="11" xfId="42" applyFont="1" applyFill="1" applyBorder="1" applyAlignment="1">
      <alignment vertical="center" wrapText="1"/>
    </xf>
    <xf numFmtId="44" fontId="0" fillId="33" borderId="11" xfId="42" applyFont="1" applyFill="1" applyBorder="1" applyAlignment="1"/>
    <xf numFmtId="0" fontId="0" fillId="33" borderId="12" xfId="0" applyFill="1" applyBorder="1" applyAlignment="1">
      <alignment horizontal="center"/>
    </xf>
    <xf numFmtId="44" fontId="0" fillId="33" borderId="12" xfId="42" applyFont="1" applyFill="1" applyBorder="1"/>
    <xf numFmtId="0" fontId="0" fillId="33" borderId="0" xfId="0" applyFill="1" applyAlignment="1">
      <alignment horizontal="left" wrapText="1"/>
    </xf>
    <xf numFmtId="0" fontId="20" fillId="33" borderId="11"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0" fillId="33" borderId="11" xfId="0" applyFill="1" applyBorder="1" applyAlignment="1">
      <alignment horizontal="left" wrapText="1"/>
    </xf>
    <xf numFmtId="0" fontId="18" fillId="33" borderId="11" xfId="0" applyFont="1" applyFill="1" applyBorder="1" applyAlignment="1">
      <alignment horizontal="left" vertical="center" wrapText="1"/>
    </xf>
    <xf numFmtId="0" fontId="19" fillId="33" borderId="11" xfId="0" applyFont="1" applyFill="1" applyBorder="1" applyAlignment="1">
      <alignment horizontal="left" vertical="center" wrapText="1"/>
    </xf>
    <xf numFmtId="0" fontId="23" fillId="33" borderId="11"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0" fillId="33" borderId="12" xfId="0" applyFill="1" applyBorder="1" applyAlignment="1">
      <alignment horizontal="left" wrapText="1"/>
    </xf>
    <xf numFmtId="0" fontId="26" fillId="33" borderId="11" xfId="0" applyFont="1" applyFill="1" applyBorder="1" applyAlignment="1">
      <alignment horizontal="right" vertical="center" wrapText="1"/>
    </xf>
    <xf numFmtId="0" fontId="27" fillId="33" borderId="11" xfId="0" applyFont="1" applyFill="1" applyBorder="1" applyAlignment="1">
      <alignment horizontal="left" vertical="center" wrapText="1"/>
    </xf>
    <xf numFmtId="0" fontId="27" fillId="33" borderId="11"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0" fillId="33" borderId="13" xfId="0" applyFill="1" applyBorder="1" applyAlignment="1">
      <alignment horizontal="center"/>
    </xf>
    <xf numFmtId="0" fontId="0" fillId="33" borderId="16" xfId="0" applyFill="1" applyBorder="1" applyAlignment="1">
      <alignment horizontal="center"/>
    </xf>
    <xf numFmtId="0" fontId="23" fillId="33" borderId="13" xfId="0" applyFont="1" applyFill="1" applyBorder="1" applyAlignment="1">
      <alignment horizontal="center" vertical="center" wrapText="1"/>
    </xf>
    <xf numFmtId="0" fontId="0" fillId="33" borderId="18" xfId="0" applyFill="1" applyBorder="1" applyAlignment="1">
      <alignment horizontal="center"/>
    </xf>
    <xf numFmtId="0" fontId="0" fillId="33" borderId="22" xfId="0" applyFill="1" applyBorder="1" applyAlignment="1">
      <alignment horizontal="center"/>
    </xf>
    <xf numFmtId="0" fontId="0" fillId="33" borderId="23" xfId="0" applyFill="1" applyBorder="1" applyAlignment="1">
      <alignment horizontal="left" wrapText="1"/>
    </xf>
    <xf numFmtId="0" fontId="0" fillId="33" borderId="26" xfId="0" applyFill="1" applyBorder="1" applyAlignment="1">
      <alignment horizontal="center"/>
    </xf>
    <xf numFmtId="0" fontId="0" fillId="33" borderId="27" xfId="0" applyFill="1" applyBorder="1" applyAlignment="1">
      <alignment horizontal="left" wrapText="1"/>
    </xf>
    <xf numFmtId="0" fontId="0" fillId="33" borderId="27" xfId="0" applyFill="1" applyBorder="1" applyAlignment="1">
      <alignment horizontal="center"/>
    </xf>
    <xf numFmtId="44" fontId="0" fillId="33" borderId="27" xfId="42" applyFont="1" applyFill="1" applyBorder="1"/>
    <xf numFmtId="0" fontId="29" fillId="33" borderId="11" xfId="0" applyFont="1" applyFill="1" applyBorder="1" applyAlignment="1">
      <alignment horizontal="left" vertical="center" wrapText="1"/>
    </xf>
    <xf numFmtId="0" fontId="16" fillId="33" borderId="29" xfId="0" applyFont="1" applyFill="1" applyBorder="1" applyAlignment="1">
      <alignment horizontal="center"/>
    </xf>
    <xf numFmtId="49" fontId="26" fillId="33" borderId="30" xfId="0" applyNumberFormat="1" applyFont="1" applyFill="1" applyBorder="1" applyAlignment="1">
      <alignment horizontal="center" vertical="center" wrapText="1"/>
    </xf>
    <xf numFmtId="0" fontId="26" fillId="33" borderId="30" xfId="0" applyFont="1" applyFill="1" applyBorder="1" applyAlignment="1">
      <alignment horizontal="center" vertical="center" wrapText="1"/>
    </xf>
    <xf numFmtId="44" fontId="26" fillId="33" borderId="30" xfId="42" applyFont="1" applyFill="1" applyBorder="1" applyAlignment="1">
      <alignment horizontal="center" vertical="center" wrapText="1"/>
    </xf>
    <xf numFmtId="49" fontId="18" fillId="33" borderId="0" xfId="0" applyNumberFormat="1" applyFont="1" applyFill="1" applyAlignment="1">
      <alignment horizontal="left" vertical="center" wrapText="1" indent="7"/>
    </xf>
    <xf numFmtId="49" fontId="18" fillId="33" borderId="32" xfId="0" applyNumberFormat="1" applyFont="1" applyFill="1" applyBorder="1" applyAlignment="1">
      <alignment horizontal="left" vertical="center" wrapText="1"/>
    </xf>
    <xf numFmtId="0" fontId="26" fillId="33" borderId="33" xfId="0" applyFont="1" applyFill="1" applyBorder="1" applyAlignment="1">
      <alignment horizontal="right" vertical="center" wrapText="1"/>
    </xf>
    <xf numFmtId="0" fontId="16" fillId="33" borderId="13" xfId="0" applyFont="1" applyFill="1" applyBorder="1" applyAlignment="1">
      <alignment horizontal="center"/>
    </xf>
    <xf numFmtId="49" fontId="26" fillId="33" borderId="11" xfId="0" applyNumberFormat="1" applyFont="1" applyFill="1" applyBorder="1" applyAlignment="1">
      <alignment horizontal="center" vertical="center" wrapText="1"/>
    </xf>
    <xf numFmtId="0" fontId="26" fillId="33" borderId="11" xfId="0" applyFont="1" applyFill="1" applyBorder="1" applyAlignment="1">
      <alignment horizontal="center" vertical="center" wrapText="1"/>
    </xf>
    <xf numFmtId="44" fontId="26" fillId="33" borderId="11" xfId="42" applyFont="1" applyFill="1" applyBorder="1" applyAlignment="1">
      <alignment horizontal="center" vertical="center" wrapText="1"/>
    </xf>
    <xf numFmtId="0" fontId="30" fillId="33" borderId="11" xfId="0" applyFont="1" applyFill="1" applyBorder="1" applyAlignment="1">
      <alignment horizontal="center"/>
    </xf>
    <xf numFmtId="44" fontId="30" fillId="33" borderId="11" xfId="42" applyFont="1" applyFill="1" applyBorder="1"/>
    <xf numFmtId="0" fontId="30" fillId="33" borderId="11" xfId="0" applyFont="1" applyFill="1" applyBorder="1" applyAlignment="1">
      <alignment horizontal="left" wrapText="1"/>
    </xf>
    <xf numFmtId="44" fontId="19" fillId="33" borderId="31" xfId="42" applyFont="1" applyFill="1" applyBorder="1" applyAlignment="1">
      <alignment horizontal="center" vertical="center"/>
    </xf>
    <xf numFmtId="44" fontId="31" fillId="33" borderId="14" xfId="42" applyFont="1" applyFill="1" applyBorder="1"/>
    <xf numFmtId="44" fontId="18" fillId="33" borderId="14" xfId="42" applyFont="1" applyFill="1" applyBorder="1" applyAlignment="1">
      <alignment vertical="center" wrapText="1"/>
    </xf>
    <xf numFmtId="44" fontId="19" fillId="33" borderId="15" xfId="42" applyFont="1" applyFill="1" applyBorder="1" applyAlignment="1">
      <alignment vertical="center" wrapText="1"/>
    </xf>
    <xf numFmtId="44" fontId="31" fillId="33" borderId="28" xfId="42" applyFont="1" applyFill="1" applyBorder="1"/>
    <xf numFmtId="44" fontId="31" fillId="33" borderId="14" xfId="42" applyFont="1" applyFill="1" applyBorder="1" applyAlignment="1"/>
    <xf numFmtId="44" fontId="19" fillId="33" borderId="14" xfId="42" applyFont="1" applyFill="1" applyBorder="1" applyAlignment="1">
      <alignment vertical="center" wrapText="1"/>
    </xf>
    <xf numFmtId="44" fontId="31" fillId="33" borderId="15" xfId="42" applyFont="1" applyFill="1" applyBorder="1"/>
    <xf numFmtId="44" fontId="31" fillId="33" borderId="17" xfId="42" applyFont="1" applyFill="1" applyBorder="1"/>
    <xf numFmtId="44" fontId="31" fillId="33" borderId="0" xfId="42" applyFont="1" applyFill="1"/>
    <xf numFmtId="44" fontId="19" fillId="33" borderId="14" xfId="42" applyFont="1" applyFill="1" applyBorder="1" applyAlignment="1">
      <alignment horizontal="center" vertical="center"/>
    </xf>
    <xf numFmtId="49" fontId="18" fillId="33" borderId="0" xfId="0" applyNumberFormat="1" applyFont="1" applyFill="1" applyAlignment="1">
      <alignment horizontal="left" vertical="center" wrapText="1"/>
    </xf>
    <xf numFmtId="44" fontId="22" fillId="33" borderId="15" xfId="42" applyFont="1" applyFill="1" applyBorder="1" applyAlignment="1">
      <alignment vertical="center" wrapText="1"/>
    </xf>
    <xf numFmtId="44" fontId="22" fillId="33" borderId="14" xfId="42" applyFont="1" applyFill="1" applyBorder="1" applyAlignment="1">
      <alignment vertical="center" wrapText="1"/>
    </xf>
    <xf numFmtId="44" fontId="34" fillId="33" borderId="19" xfId="42" applyFont="1" applyFill="1" applyBorder="1"/>
    <xf numFmtId="44" fontId="22" fillId="33" borderId="20" xfId="42" applyFont="1" applyFill="1" applyBorder="1" applyAlignment="1">
      <alignment vertical="center" wrapText="1"/>
    </xf>
    <xf numFmtId="44" fontId="22" fillId="33" borderId="21" xfId="42" applyFont="1" applyFill="1" applyBorder="1" applyAlignment="1">
      <alignment vertical="center" wrapText="1"/>
    </xf>
    <xf numFmtId="44" fontId="22" fillId="33" borderId="25" xfId="42" applyFont="1" applyFill="1" applyBorder="1" applyAlignment="1">
      <alignment vertical="center" wrapText="1"/>
    </xf>
    <xf numFmtId="0" fontId="16" fillId="33" borderId="11" xfId="0" applyFont="1" applyFill="1" applyBorder="1" applyAlignment="1">
      <alignment horizontal="left" wrapText="1"/>
    </xf>
    <xf numFmtId="49" fontId="35" fillId="0" borderId="0" xfId="0" applyNumberFormat="1" applyFont="1" applyAlignment="1">
      <alignment horizontal="left" vertical="center"/>
    </xf>
    <xf numFmtId="49" fontId="35" fillId="0" borderId="0" xfId="0" applyNumberFormat="1" applyFont="1" applyAlignment="1">
      <alignment horizontal="center" vertical="center"/>
    </xf>
    <xf numFmtId="49" fontId="36" fillId="0" borderId="0" xfId="0" applyNumberFormat="1" applyFont="1" applyAlignment="1">
      <alignment horizontal="left" vertical="center"/>
    </xf>
    <xf numFmtId="49" fontId="37" fillId="0" borderId="0" xfId="0" applyNumberFormat="1" applyFont="1" applyAlignment="1">
      <alignment horizontal="left" vertical="center"/>
    </xf>
    <xf numFmtId="49" fontId="38" fillId="0" borderId="0" xfId="0" applyNumberFormat="1" applyFont="1" applyAlignment="1">
      <alignment horizontal="left" vertical="center"/>
    </xf>
    <xf numFmtId="0" fontId="24" fillId="33" borderId="24" xfId="0" applyFont="1" applyFill="1" applyBorder="1" applyAlignment="1">
      <alignment horizontal="center" vertical="center" wrapText="1"/>
    </xf>
    <xf numFmtId="0" fontId="24" fillId="33" borderId="23"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2" fillId="33" borderId="0" xfId="0" applyFont="1" applyFill="1" applyAlignment="1">
      <alignment horizontal="center" vertical="center" wrapText="1"/>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onétaire" xfId="42" builtinId="4"/>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0</xdr:rowOff>
    </xdr:from>
    <xdr:to>
      <xdr:col>1</xdr:col>
      <xdr:colOff>590550</xdr:colOff>
      <xdr:row>6</xdr:row>
      <xdr:rowOff>103613</xdr:rowOff>
    </xdr:to>
    <xdr:pic>
      <xdr:nvPicPr>
        <xdr:cNvPr id="2" name="Image 1" descr="Capture">
          <a:extLst>
            <a:ext uri="{FF2B5EF4-FFF2-40B4-BE49-F238E27FC236}">
              <a16:creationId xmlns:a16="http://schemas.microsoft.com/office/drawing/2014/main" id="{3B012C48-16A8-456B-86F8-D48003CFBA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1000125" cy="1246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F323"/>
  <sheetViews>
    <sheetView showGridLines="0" tabSelected="1" topLeftCell="A304" zoomScaleNormal="100" zoomScaleSheetLayoutView="100" workbookViewId="0">
      <selection activeCell="B185" sqref="B185"/>
    </sheetView>
  </sheetViews>
  <sheetFormatPr baseColWidth="10" defaultColWidth="3.33203125" defaultRowHeight="14.4" x14ac:dyDescent="0.3"/>
  <cols>
    <col min="1" max="1" width="6.6640625" style="2" customWidth="1"/>
    <col min="2" max="2" width="50.33203125" style="12" customWidth="1"/>
    <col min="3" max="3" width="4.88671875" style="2" bestFit="1" customWidth="1"/>
    <col min="4" max="4" width="8.6640625" style="2" bestFit="1" customWidth="1"/>
    <col min="5" max="5" width="12.5546875" style="3" bestFit="1" customWidth="1"/>
    <col min="6" max="6" width="16.44140625" style="59" bestFit="1" customWidth="1"/>
    <col min="7" max="7" width="1.6640625" style="1" customWidth="1"/>
    <col min="8" max="11" width="3.33203125" style="1"/>
    <col min="12" max="12" width="9.5546875" style="1" bestFit="1" customWidth="1"/>
    <col min="13" max="13" width="8.44140625" style="1" bestFit="1" customWidth="1"/>
    <col min="14" max="15" width="9.44140625" style="1" bestFit="1" customWidth="1"/>
    <col min="16" max="16384" width="3.33203125" style="1"/>
  </cols>
  <sheetData>
    <row r="8" spans="1:1" x14ac:dyDescent="0.3">
      <c r="A8" s="69" t="s">
        <v>193</v>
      </c>
    </row>
    <row r="9" spans="1:1" x14ac:dyDescent="0.3">
      <c r="A9" s="69" t="s">
        <v>194</v>
      </c>
    </row>
    <row r="10" spans="1:1" x14ac:dyDescent="0.3">
      <c r="A10" s="69" t="s">
        <v>195</v>
      </c>
    </row>
    <row r="11" spans="1:1" x14ac:dyDescent="0.3">
      <c r="A11" s="70"/>
    </row>
    <row r="12" spans="1:1" ht="17.399999999999999" x14ac:dyDescent="0.3">
      <c r="A12" s="71" t="s">
        <v>196</v>
      </c>
    </row>
    <row r="13" spans="1:1" ht="17.399999999999999" x14ac:dyDescent="0.3">
      <c r="A13" s="72" t="s">
        <v>197</v>
      </c>
    </row>
    <row r="14" spans="1:1" x14ac:dyDescent="0.3">
      <c r="A14" s="73" t="s">
        <v>198</v>
      </c>
    </row>
    <row r="16" spans="1:1" ht="15" thickBot="1" x14ac:dyDescent="0.35"/>
    <row r="17" spans="1:6" ht="15" thickBot="1" x14ac:dyDescent="0.35">
      <c r="A17" s="36" t="s">
        <v>133</v>
      </c>
      <c r="B17" s="37" t="s">
        <v>0</v>
      </c>
      <c r="C17" s="38" t="s">
        <v>134</v>
      </c>
      <c r="D17" s="38" t="s">
        <v>1</v>
      </c>
      <c r="E17" s="39" t="s">
        <v>135</v>
      </c>
      <c r="F17" s="50" t="s">
        <v>2</v>
      </c>
    </row>
    <row r="18" spans="1:6" x14ac:dyDescent="0.3">
      <c r="A18" s="25"/>
      <c r="B18" s="15"/>
      <c r="C18" s="4"/>
      <c r="D18" s="4"/>
      <c r="E18" s="5"/>
      <c r="F18" s="51"/>
    </row>
    <row r="19" spans="1:6" ht="15.6" x14ac:dyDescent="0.3">
      <c r="A19" s="24">
        <v>1</v>
      </c>
      <c r="B19" s="13" t="s">
        <v>3</v>
      </c>
      <c r="C19" s="4"/>
      <c r="D19" s="4"/>
      <c r="E19" s="5"/>
      <c r="F19" s="51"/>
    </row>
    <row r="20" spans="1:6" ht="15.6" x14ac:dyDescent="0.3">
      <c r="A20" s="24" t="s">
        <v>4</v>
      </c>
      <c r="B20" s="14" t="s">
        <v>5</v>
      </c>
      <c r="C20" s="4"/>
      <c r="D20" s="4"/>
      <c r="E20" s="5"/>
      <c r="F20" s="51"/>
    </row>
    <row r="21" spans="1:6" x14ac:dyDescent="0.3">
      <c r="A21" s="25"/>
      <c r="B21" s="15"/>
      <c r="C21" s="4"/>
      <c r="D21" s="4"/>
      <c r="E21" s="5"/>
      <c r="F21" s="51"/>
    </row>
    <row r="22" spans="1:6" ht="26.4" x14ac:dyDescent="0.3">
      <c r="A22" s="25"/>
      <c r="B22" s="16" t="s">
        <v>6</v>
      </c>
      <c r="C22" s="6" t="s">
        <v>7</v>
      </c>
      <c r="D22" s="7">
        <v>1</v>
      </c>
      <c r="E22" s="8"/>
      <c r="F22" s="52">
        <f>+D22*E22</f>
        <v>0</v>
      </c>
    </row>
    <row r="23" spans="1:6" x14ac:dyDescent="0.3">
      <c r="A23" s="25"/>
      <c r="B23" s="15"/>
      <c r="C23" s="4"/>
      <c r="D23" s="4"/>
      <c r="E23" s="5"/>
      <c r="F23" s="51"/>
    </row>
    <row r="24" spans="1:6" ht="52.8" x14ac:dyDescent="0.3">
      <c r="A24" s="25"/>
      <c r="B24" s="16" t="s">
        <v>8</v>
      </c>
      <c r="C24" s="6" t="s">
        <v>9</v>
      </c>
      <c r="D24" s="7">
        <v>1</v>
      </c>
      <c r="E24" s="8"/>
      <c r="F24" s="52">
        <f>+D24*E24</f>
        <v>0</v>
      </c>
    </row>
    <row r="25" spans="1:6" x14ac:dyDescent="0.3">
      <c r="A25" s="25"/>
      <c r="B25" s="15"/>
      <c r="C25" s="4"/>
      <c r="D25" s="4"/>
      <c r="E25" s="5"/>
      <c r="F25" s="51"/>
    </row>
    <row r="26" spans="1:6" ht="52.8" x14ac:dyDescent="0.3">
      <c r="A26" s="25"/>
      <c r="B26" s="16" t="s">
        <v>10</v>
      </c>
      <c r="C26" s="6" t="s">
        <v>9</v>
      </c>
      <c r="D26" s="7">
        <v>1</v>
      </c>
      <c r="E26" s="8"/>
      <c r="F26" s="52">
        <f>+D26*E26</f>
        <v>0</v>
      </c>
    </row>
    <row r="27" spans="1:6" x14ac:dyDescent="0.3">
      <c r="A27" s="25"/>
      <c r="B27" s="15"/>
      <c r="C27" s="4"/>
      <c r="D27" s="4"/>
      <c r="E27" s="5"/>
      <c r="F27" s="51"/>
    </row>
    <row r="28" spans="1:6" x14ac:dyDescent="0.3">
      <c r="A28" s="25"/>
      <c r="B28" s="49" t="s">
        <v>138</v>
      </c>
      <c r="C28" s="6" t="s">
        <v>7</v>
      </c>
      <c r="D28" s="7">
        <v>1</v>
      </c>
      <c r="E28" s="8"/>
      <c r="F28" s="52">
        <f>+D28*E28</f>
        <v>0</v>
      </c>
    </row>
    <row r="29" spans="1:6" x14ac:dyDescent="0.3">
      <c r="A29" s="25"/>
      <c r="B29" s="15"/>
      <c r="C29" s="4"/>
      <c r="D29" s="4"/>
      <c r="E29" s="5"/>
      <c r="F29" s="51"/>
    </row>
    <row r="30" spans="1:6" ht="52.8" x14ac:dyDescent="0.3">
      <c r="A30" s="25"/>
      <c r="B30" s="16" t="s">
        <v>11</v>
      </c>
      <c r="C30" s="6" t="s">
        <v>7</v>
      </c>
      <c r="D30" s="7">
        <v>1</v>
      </c>
      <c r="E30" s="8"/>
      <c r="F30" s="52">
        <f>+D30*E30</f>
        <v>0</v>
      </c>
    </row>
    <row r="31" spans="1:6" x14ac:dyDescent="0.3">
      <c r="A31" s="25"/>
      <c r="B31" s="15"/>
      <c r="C31" s="4"/>
      <c r="D31" s="4"/>
      <c r="E31" s="5"/>
      <c r="F31" s="51"/>
    </row>
    <row r="32" spans="1:6" ht="26.4" x14ac:dyDescent="0.3">
      <c r="A32" s="25"/>
      <c r="B32" s="16" t="s">
        <v>14</v>
      </c>
      <c r="C32" s="4"/>
      <c r="D32" s="4"/>
      <c r="E32" s="5"/>
      <c r="F32" s="51"/>
    </row>
    <row r="33" spans="1:6" ht="26.4" x14ac:dyDescent="0.3">
      <c r="A33" s="25"/>
      <c r="B33" s="16" t="s">
        <v>199</v>
      </c>
      <c r="C33" s="4"/>
      <c r="D33" s="4"/>
      <c r="E33" s="5"/>
      <c r="F33" s="51"/>
    </row>
    <row r="34" spans="1:6" ht="40.200000000000003" x14ac:dyDescent="0.3">
      <c r="A34" s="25"/>
      <c r="B34" s="49" t="s">
        <v>174</v>
      </c>
      <c r="C34" s="4"/>
      <c r="D34" s="4"/>
      <c r="E34" s="5"/>
      <c r="F34" s="51"/>
    </row>
    <row r="35" spans="1:6" x14ac:dyDescent="0.3">
      <c r="A35" s="25"/>
      <c r="B35" s="21" t="s">
        <v>15</v>
      </c>
      <c r="C35" s="4"/>
      <c r="D35" s="4"/>
      <c r="E35" s="5"/>
      <c r="F35" s="53">
        <f>SUM(F22:F31)</f>
        <v>0</v>
      </c>
    </row>
    <row r="36" spans="1:6" x14ac:dyDescent="0.3">
      <c r="A36" s="25"/>
      <c r="B36" s="15"/>
      <c r="C36" s="4"/>
      <c r="D36" s="4"/>
      <c r="E36" s="5"/>
      <c r="F36" s="51"/>
    </row>
    <row r="37" spans="1:6" ht="15.6" x14ac:dyDescent="0.3">
      <c r="A37" s="24" t="s">
        <v>16</v>
      </c>
      <c r="B37" s="14" t="s">
        <v>17</v>
      </c>
      <c r="C37" s="4"/>
      <c r="D37" s="4"/>
      <c r="E37" s="5"/>
      <c r="F37" s="51"/>
    </row>
    <row r="38" spans="1:6" x14ac:dyDescent="0.3">
      <c r="A38" s="25"/>
      <c r="B38" s="15"/>
      <c r="C38" s="4"/>
      <c r="D38" s="4"/>
      <c r="E38" s="5"/>
      <c r="F38" s="51"/>
    </row>
    <row r="39" spans="1:6" ht="66" x14ac:dyDescent="0.3">
      <c r="A39" s="25"/>
      <c r="B39" s="17" t="s">
        <v>18</v>
      </c>
      <c r="C39" s="4"/>
      <c r="D39" s="4"/>
      <c r="E39" s="5"/>
      <c r="F39" s="51"/>
    </row>
    <row r="40" spans="1:6" ht="79.2" x14ac:dyDescent="0.3">
      <c r="A40" s="25"/>
      <c r="B40" s="16" t="s">
        <v>19</v>
      </c>
      <c r="C40" s="6" t="s">
        <v>20</v>
      </c>
      <c r="D40" s="7">
        <v>1104</v>
      </c>
      <c r="E40" s="8"/>
      <c r="F40" s="52">
        <f>+D40*E40</f>
        <v>0</v>
      </c>
    </row>
    <row r="41" spans="1:6" x14ac:dyDescent="0.3">
      <c r="A41" s="25"/>
      <c r="B41" s="15"/>
      <c r="C41" s="4"/>
      <c r="D41" s="4"/>
      <c r="E41" s="5"/>
      <c r="F41" s="51"/>
    </row>
    <row r="42" spans="1:6" ht="39.6" x14ac:dyDescent="0.3">
      <c r="A42" s="25"/>
      <c r="B42" s="16" t="s">
        <v>21</v>
      </c>
      <c r="C42" s="6" t="s">
        <v>22</v>
      </c>
      <c r="D42" s="7">
        <v>48</v>
      </c>
      <c r="E42" s="8"/>
      <c r="F42" s="52">
        <f>+D42*E42</f>
        <v>0</v>
      </c>
    </row>
    <row r="43" spans="1:6" x14ac:dyDescent="0.3">
      <c r="A43" s="25"/>
      <c r="B43" s="16"/>
      <c r="C43" s="6"/>
      <c r="D43" s="7"/>
      <c r="E43" s="8"/>
      <c r="F43" s="52"/>
    </row>
    <row r="44" spans="1:6" ht="52.8" x14ac:dyDescent="0.3">
      <c r="A44" s="25"/>
      <c r="B44" s="16" t="s">
        <v>23</v>
      </c>
      <c r="C44" s="6" t="s">
        <v>22</v>
      </c>
      <c r="D44" s="7">
        <v>48</v>
      </c>
      <c r="E44" s="8"/>
      <c r="F44" s="52">
        <f>+D44*E44</f>
        <v>0</v>
      </c>
    </row>
    <row r="45" spans="1:6" ht="15" thickBot="1" x14ac:dyDescent="0.35">
      <c r="A45" s="31"/>
      <c r="B45" s="32"/>
      <c r="C45" s="33"/>
      <c r="D45" s="33"/>
      <c r="E45" s="34"/>
      <c r="F45" s="54"/>
    </row>
    <row r="46" spans="1:6" ht="26.4" x14ac:dyDescent="0.3">
      <c r="A46" s="25"/>
      <c r="B46" s="16" t="s">
        <v>24</v>
      </c>
      <c r="C46" s="6" t="s">
        <v>20</v>
      </c>
      <c r="D46" s="7">
        <v>219.6</v>
      </c>
      <c r="E46" s="8"/>
      <c r="F46" s="52">
        <f>+D46*E46</f>
        <v>0</v>
      </c>
    </row>
    <row r="47" spans="1:6" x14ac:dyDescent="0.3">
      <c r="A47" s="25"/>
      <c r="B47" s="15"/>
      <c r="C47" s="4"/>
      <c r="D47" s="4"/>
      <c r="E47" s="9"/>
      <c r="F47" s="55"/>
    </row>
    <row r="48" spans="1:6" ht="52.8" x14ac:dyDescent="0.3">
      <c r="A48" s="25"/>
      <c r="B48" s="16" t="s">
        <v>25</v>
      </c>
      <c r="C48" s="6" t="s">
        <v>22</v>
      </c>
      <c r="D48" s="7">
        <v>674.8</v>
      </c>
      <c r="E48" s="8"/>
      <c r="F48" s="52">
        <f>+D48*E48</f>
        <v>0</v>
      </c>
    </row>
    <row r="49" spans="1:6" x14ac:dyDescent="0.3">
      <c r="A49" s="25"/>
      <c r="B49" s="15"/>
      <c r="C49" s="4"/>
      <c r="D49" s="4"/>
      <c r="E49" s="5"/>
      <c r="F49" s="51"/>
    </row>
    <row r="50" spans="1:6" ht="105.6" x14ac:dyDescent="0.3">
      <c r="A50" s="25"/>
      <c r="B50" s="16" t="s">
        <v>26</v>
      </c>
      <c r="C50" s="6" t="s">
        <v>13</v>
      </c>
      <c r="D50" s="7">
        <v>7</v>
      </c>
      <c r="E50" s="8"/>
      <c r="F50" s="52">
        <f>+D50*E50</f>
        <v>0</v>
      </c>
    </row>
    <row r="51" spans="1:6" x14ac:dyDescent="0.3">
      <c r="A51" s="25"/>
      <c r="B51" s="21" t="s">
        <v>15</v>
      </c>
      <c r="C51" s="4"/>
      <c r="D51" s="4"/>
      <c r="E51" s="9"/>
      <c r="F51" s="53">
        <f>SUM(F40:F50)</f>
        <v>0</v>
      </c>
    </row>
    <row r="52" spans="1:6" x14ac:dyDescent="0.3">
      <c r="A52" s="25"/>
      <c r="B52" s="15"/>
      <c r="C52" s="4"/>
      <c r="D52" s="4"/>
      <c r="E52" s="5"/>
      <c r="F52" s="51"/>
    </row>
    <row r="53" spans="1:6" ht="15.6" x14ac:dyDescent="0.3">
      <c r="A53" s="24" t="s">
        <v>27</v>
      </c>
      <c r="B53" s="14" t="s">
        <v>28</v>
      </c>
      <c r="C53" s="4"/>
      <c r="D53" s="4"/>
      <c r="E53" s="5"/>
      <c r="F53" s="51"/>
    </row>
    <row r="54" spans="1:6" x14ac:dyDescent="0.3">
      <c r="A54" s="27" t="s">
        <v>29</v>
      </c>
      <c r="B54" s="18" t="s">
        <v>30</v>
      </c>
      <c r="C54" s="4"/>
      <c r="D54" s="4"/>
      <c r="E54" s="5"/>
      <c r="F54" s="51"/>
    </row>
    <row r="55" spans="1:6" x14ac:dyDescent="0.3">
      <c r="A55" s="25"/>
      <c r="B55" s="15"/>
      <c r="C55" s="4"/>
      <c r="D55" s="4"/>
      <c r="E55" s="9"/>
      <c r="F55" s="55"/>
    </row>
    <row r="56" spans="1:6" ht="39.6" x14ac:dyDescent="0.3">
      <c r="A56" s="25"/>
      <c r="B56" s="16" t="s">
        <v>31</v>
      </c>
      <c r="C56" s="6" t="s">
        <v>20</v>
      </c>
      <c r="D56" s="7">
        <v>316</v>
      </c>
      <c r="E56" s="8"/>
      <c r="F56" s="52">
        <f>D56*E56</f>
        <v>0</v>
      </c>
    </row>
    <row r="57" spans="1:6" x14ac:dyDescent="0.3">
      <c r="A57" s="25"/>
      <c r="B57" s="15"/>
      <c r="C57" s="4"/>
      <c r="D57" s="4"/>
      <c r="E57" s="5"/>
      <c r="F57" s="51"/>
    </row>
    <row r="58" spans="1:6" x14ac:dyDescent="0.3">
      <c r="A58" s="27" t="s">
        <v>32</v>
      </c>
      <c r="B58" s="18" t="s">
        <v>33</v>
      </c>
      <c r="C58" s="4"/>
      <c r="D58" s="4"/>
      <c r="E58" s="5"/>
      <c r="F58" s="51"/>
    </row>
    <row r="59" spans="1:6" x14ac:dyDescent="0.3">
      <c r="A59" s="25"/>
      <c r="B59" s="15"/>
      <c r="C59" s="4"/>
      <c r="D59" s="4"/>
      <c r="E59" s="5"/>
      <c r="F59" s="51"/>
    </row>
    <row r="60" spans="1:6" ht="26.4" x14ac:dyDescent="0.3">
      <c r="A60" s="25"/>
      <c r="B60" s="16" t="s">
        <v>34</v>
      </c>
      <c r="C60" s="6" t="s">
        <v>20</v>
      </c>
      <c r="D60" s="7">
        <v>906</v>
      </c>
      <c r="E60" s="8"/>
      <c r="F60" s="52">
        <f>D60*E60</f>
        <v>0</v>
      </c>
    </row>
    <row r="61" spans="1:6" x14ac:dyDescent="0.3">
      <c r="A61" s="25"/>
      <c r="B61" s="15"/>
      <c r="C61" s="4"/>
      <c r="D61" s="4"/>
      <c r="E61" s="5"/>
      <c r="F61" s="51"/>
    </row>
    <row r="62" spans="1:6" x14ac:dyDescent="0.3">
      <c r="A62" s="27" t="s">
        <v>35</v>
      </c>
      <c r="B62" s="18" t="s">
        <v>36</v>
      </c>
      <c r="C62" s="4"/>
      <c r="D62" s="4"/>
      <c r="E62" s="9"/>
      <c r="F62" s="55"/>
    </row>
    <row r="63" spans="1:6" x14ac:dyDescent="0.3">
      <c r="A63" s="25"/>
      <c r="B63" s="15"/>
      <c r="C63" s="4"/>
      <c r="D63" s="4"/>
      <c r="E63" s="9"/>
      <c r="F63" s="55"/>
    </row>
    <row r="64" spans="1:6" ht="66" x14ac:dyDescent="0.3">
      <c r="A64" s="25"/>
      <c r="B64" s="16" t="s">
        <v>37</v>
      </c>
      <c r="C64" s="6" t="s">
        <v>7</v>
      </c>
      <c r="D64" s="7">
        <v>1</v>
      </c>
      <c r="E64" s="8"/>
      <c r="F64" s="52">
        <f>D64*E64</f>
        <v>0</v>
      </c>
    </row>
    <row r="65" spans="1:6" x14ac:dyDescent="0.3">
      <c r="A65" s="25"/>
      <c r="B65" s="15"/>
      <c r="C65" s="4"/>
      <c r="D65" s="4"/>
      <c r="E65" s="5"/>
      <c r="F65" s="51"/>
    </row>
    <row r="66" spans="1:6" x14ac:dyDescent="0.3">
      <c r="A66" s="27" t="s">
        <v>38</v>
      </c>
      <c r="B66" s="18" t="s">
        <v>39</v>
      </c>
      <c r="C66" s="4"/>
      <c r="D66" s="4"/>
      <c r="E66" s="5"/>
      <c r="F66" s="51"/>
    </row>
    <row r="67" spans="1:6" x14ac:dyDescent="0.3">
      <c r="A67" s="25"/>
      <c r="B67" s="15"/>
      <c r="C67" s="4"/>
      <c r="D67" s="4"/>
      <c r="E67" s="5"/>
      <c r="F67" s="51"/>
    </row>
    <row r="68" spans="1:6" ht="52.8" x14ac:dyDescent="0.3">
      <c r="A68" s="25"/>
      <c r="B68" s="16" t="s">
        <v>40</v>
      </c>
      <c r="C68" s="6" t="s">
        <v>20</v>
      </c>
      <c r="D68" s="7">
        <v>590</v>
      </c>
      <c r="E68" s="8"/>
      <c r="F68" s="52">
        <f>D68*E68</f>
        <v>0</v>
      </c>
    </row>
    <row r="69" spans="1:6" x14ac:dyDescent="0.3">
      <c r="A69" s="25"/>
      <c r="B69" s="15"/>
      <c r="C69" s="4"/>
      <c r="D69" s="4"/>
      <c r="E69" s="5"/>
      <c r="F69" s="51"/>
    </row>
    <row r="70" spans="1:6" ht="39.6" x14ac:dyDescent="0.3">
      <c r="A70" s="25"/>
      <c r="B70" s="16" t="s">
        <v>41</v>
      </c>
      <c r="C70" s="6" t="s">
        <v>7</v>
      </c>
      <c r="D70" s="7">
        <v>1</v>
      </c>
      <c r="E70" s="8"/>
      <c r="F70" s="52">
        <f>D70*E70</f>
        <v>0</v>
      </c>
    </row>
    <row r="71" spans="1:6" x14ac:dyDescent="0.3">
      <c r="A71" s="25"/>
      <c r="B71" s="15"/>
      <c r="C71" s="4"/>
      <c r="D71" s="4"/>
      <c r="E71" s="5"/>
      <c r="F71" s="51"/>
    </row>
    <row r="72" spans="1:6" x14ac:dyDescent="0.3">
      <c r="A72" s="27" t="s">
        <v>42</v>
      </c>
      <c r="B72" s="18" t="s">
        <v>53</v>
      </c>
      <c r="C72" s="4"/>
      <c r="D72" s="4"/>
      <c r="E72" s="5"/>
      <c r="F72" s="51"/>
    </row>
    <row r="73" spans="1:6" x14ac:dyDescent="0.3">
      <c r="A73" s="25"/>
      <c r="B73" s="15"/>
      <c r="C73" s="4"/>
      <c r="D73" s="4"/>
      <c r="E73" s="5"/>
      <c r="F73" s="51"/>
    </row>
    <row r="74" spans="1:6" ht="39.6" x14ac:dyDescent="0.3">
      <c r="A74" s="25"/>
      <c r="B74" s="16" t="s">
        <v>54</v>
      </c>
      <c r="C74" s="6" t="s">
        <v>7</v>
      </c>
      <c r="D74" s="7">
        <v>1</v>
      </c>
      <c r="E74" s="8"/>
      <c r="F74" s="52">
        <f>D74*E74</f>
        <v>0</v>
      </c>
    </row>
    <row r="75" spans="1:6" ht="15" thickBot="1" x14ac:dyDescent="0.35">
      <c r="A75" s="31"/>
      <c r="B75" s="32"/>
      <c r="C75" s="33"/>
      <c r="D75" s="33"/>
      <c r="E75" s="34"/>
      <c r="F75" s="54"/>
    </row>
    <row r="76" spans="1:6" x14ac:dyDescent="0.3">
      <c r="A76" s="27" t="s">
        <v>46</v>
      </c>
      <c r="B76" s="18" t="s">
        <v>43</v>
      </c>
      <c r="C76" s="4"/>
      <c r="D76" s="4"/>
      <c r="E76" s="5"/>
      <c r="F76" s="51"/>
    </row>
    <row r="77" spans="1:6" x14ac:dyDescent="0.3">
      <c r="A77" s="25"/>
      <c r="B77" s="15"/>
      <c r="C77" s="4"/>
      <c r="D77" s="4"/>
      <c r="E77" s="5"/>
      <c r="F77" s="51"/>
    </row>
    <row r="78" spans="1:6" ht="118.8" x14ac:dyDescent="0.3">
      <c r="A78" s="25"/>
      <c r="B78" s="16" t="s">
        <v>44</v>
      </c>
      <c r="C78" s="6" t="s">
        <v>20</v>
      </c>
      <c r="D78" s="7">
        <v>170</v>
      </c>
      <c r="E78" s="8"/>
      <c r="F78" s="52">
        <f>D78*E78</f>
        <v>0</v>
      </c>
    </row>
    <row r="79" spans="1:6" x14ac:dyDescent="0.3">
      <c r="A79" s="25"/>
      <c r="B79" s="15"/>
      <c r="C79" s="4"/>
      <c r="D79" s="4"/>
      <c r="E79" s="5"/>
      <c r="F79" s="51"/>
    </row>
    <row r="80" spans="1:6" ht="39.6" x14ac:dyDescent="0.3">
      <c r="A80" s="25"/>
      <c r="B80" s="16" t="s">
        <v>45</v>
      </c>
      <c r="C80" s="6" t="s">
        <v>7</v>
      </c>
      <c r="D80" s="7">
        <v>1</v>
      </c>
      <c r="E80" s="8"/>
      <c r="F80" s="52">
        <f>D80*E80</f>
        <v>0</v>
      </c>
    </row>
    <row r="81" spans="1:6" x14ac:dyDescent="0.3">
      <c r="A81" s="25"/>
      <c r="B81" s="15"/>
      <c r="C81" s="4"/>
      <c r="D81" s="4"/>
      <c r="E81" s="5"/>
      <c r="F81" s="51"/>
    </row>
    <row r="82" spans="1:6" x14ac:dyDescent="0.3">
      <c r="A82" s="27" t="s">
        <v>49</v>
      </c>
      <c r="B82" s="18" t="s">
        <v>47</v>
      </c>
      <c r="C82" s="4"/>
      <c r="D82" s="4"/>
      <c r="E82" s="5"/>
      <c r="F82" s="51"/>
    </row>
    <row r="83" spans="1:6" x14ac:dyDescent="0.3">
      <c r="A83" s="25"/>
      <c r="B83" s="15"/>
      <c r="C83" s="4"/>
      <c r="D83" s="4"/>
      <c r="E83" s="5"/>
      <c r="F83" s="51"/>
    </row>
    <row r="84" spans="1:6" ht="66" x14ac:dyDescent="0.3">
      <c r="A84" s="25"/>
      <c r="B84" s="16" t="s">
        <v>48</v>
      </c>
      <c r="C84" s="6" t="s">
        <v>20</v>
      </c>
      <c r="D84" s="7">
        <v>44</v>
      </c>
      <c r="E84" s="8"/>
      <c r="F84" s="52">
        <f>D84*E84</f>
        <v>0</v>
      </c>
    </row>
    <row r="85" spans="1:6" x14ac:dyDescent="0.3">
      <c r="A85" s="25"/>
      <c r="B85" s="15"/>
      <c r="C85" s="4"/>
      <c r="D85" s="4"/>
      <c r="E85" s="5"/>
      <c r="F85" s="51"/>
    </row>
    <row r="86" spans="1:6" x14ac:dyDescent="0.3">
      <c r="A86" s="27" t="s">
        <v>52</v>
      </c>
      <c r="B86" s="18" t="s">
        <v>50</v>
      </c>
      <c r="C86" s="4"/>
      <c r="D86" s="4"/>
      <c r="E86" s="5"/>
      <c r="F86" s="51"/>
    </row>
    <row r="87" spans="1:6" x14ac:dyDescent="0.3">
      <c r="A87" s="25"/>
      <c r="B87" s="15"/>
      <c r="C87" s="4"/>
      <c r="D87" s="4"/>
      <c r="E87" s="5"/>
      <c r="F87" s="51"/>
    </row>
    <row r="88" spans="1:6" ht="92.25" customHeight="1" x14ac:dyDescent="0.3">
      <c r="A88" s="25"/>
      <c r="B88" s="16" t="s">
        <v>51</v>
      </c>
      <c r="C88" s="6" t="s">
        <v>9</v>
      </c>
      <c r="D88" s="7">
        <v>61</v>
      </c>
      <c r="E88" s="8"/>
      <c r="F88" s="52">
        <f>D88*E88</f>
        <v>0</v>
      </c>
    </row>
    <row r="89" spans="1:6" x14ac:dyDescent="0.3">
      <c r="A89" s="25"/>
      <c r="B89" s="15"/>
      <c r="C89" s="4"/>
      <c r="D89" s="4"/>
      <c r="E89" s="5"/>
      <c r="F89" s="51"/>
    </row>
    <row r="90" spans="1:6" x14ac:dyDescent="0.3">
      <c r="A90" s="27" t="s">
        <v>55</v>
      </c>
      <c r="B90" s="18" t="s">
        <v>56</v>
      </c>
      <c r="C90" s="4"/>
      <c r="D90" s="4"/>
      <c r="E90" s="5"/>
      <c r="F90" s="51"/>
    </row>
    <row r="91" spans="1:6" x14ac:dyDescent="0.3">
      <c r="A91" s="25"/>
      <c r="B91" s="15"/>
      <c r="C91" s="4"/>
      <c r="D91" s="4"/>
      <c r="E91" s="5"/>
      <c r="F91" s="51"/>
    </row>
    <row r="92" spans="1:6" ht="26.4" x14ac:dyDescent="0.3">
      <c r="A92" s="25"/>
      <c r="B92" s="16" t="s">
        <v>57</v>
      </c>
      <c r="C92" s="6" t="s">
        <v>7</v>
      </c>
      <c r="D92" s="7">
        <v>1</v>
      </c>
      <c r="E92" s="8"/>
      <c r="F92" s="52">
        <f>D92*E92</f>
        <v>0</v>
      </c>
    </row>
    <row r="93" spans="1:6" x14ac:dyDescent="0.3">
      <c r="A93" s="25"/>
      <c r="B93" s="15"/>
      <c r="C93" s="4"/>
      <c r="D93" s="4"/>
      <c r="E93" s="5"/>
      <c r="F93" s="51"/>
    </row>
    <row r="94" spans="1:6" x14ac:dyDescent="0.3">
      <c r="A94" s="27" t="s">
        <v>58</v>
      </c>
      <c r="B94" s="18" t="s">
        <v>59</v>
      </c>
      <c r="C94" s="4"/>
      <c r="D94" s="4"/>
      <c r="E94" s="5"/>
      <c r="F94" s="51"/>
    </row>
    <row r="95" spans="1:6" x14ac:dyDescent="0.3">
      <c r="A95" s="25"/>
      <c r="B95" s="15"/>
      <c r="C95" s="4"/>
      <c r="D95" s="4"/>
      <c r="E95" s="5"/>
      <c r="F95" s="51"/>
    </row>
    <row r="96" spans="1:6" ht="26.4" x14ac:dyDescent="0.3">
      <c r="A96" s="25"/>
      <c r="B96" s="16" t="s">
        <v>60</v>
      </c>
      <c r="C96" s="6" t="s">
        <v>7</v>
      </c>
      <c r="D96" s="7">
        <v>1</v>
      </c>
      <c r="E96" s="8"/>
      <c r="F96" s="52">
        <f>D96*E96</f>
        <v>0</v>
      </c>
    </row>
    <row r="97" spans="1:6" ht="6.75" customHeight="1" x14ac:dyDescent="0.3">
      <c r="A97" s="25"/>
      <c r="B97" s="15"/>
      <c r="C97" s="4"/>
      <c r="D97" s="4"/>
      <c r="E97" s="5"/>
      <c r="F97" s="51"/>
    </row>
    <row r="98" spans="1:6" x14ac:dyDescent="0.3">
      <c r="A98" s="25"/>
      <c r="B98" s="21" t="s">
        <v>15</v>
      </c>
      <c r="C98" s="4"/>
      <c r="D98" s="4"/>
      <c r="E98" s="5"/>
      <c r="F98" s="53">
        <f>SUM(F56:F96)</f>
        <v>0</v>
      </c>
    </row>
    <row r="99" spans="1:6" x14ac:dyDescent="0.3">
      <c r="A99" s="25"/>
      <c r="B99" s="15"/>
      <c r="C99" s="4"/>
      <c r="D99" s="4"/>
      <c r="E99" s="5"/>
      <c r="F99" s="51"/>
    </row>
    <row r="100" spans="1:6" ht="15.6" x14ac:dyDescent="0.3">
      <c r="A100" s="24" t="s">
        <v>61</v>
      </c>
      <c r="B100" s="14" t="s">
        <v>62</v>
      </c>
      <c r="C100" s="4"/>
      <c r="D100" s="4"/>
      <c r="E100" s="5"/>
      <c r="F100" s="51"/>
    </row>
    <row r="101" spans="1:6" x14ac:dyDescent="0.3">
      <c r="A101" s="27" t="s">
        <v>63</v>
      </c>
      <c r="B101" s="18" t="s">
        <v>64</v>
      </c>
      <c r="C101" s="4"/>
      <c r="D101" s="4"/>
      <c r="E101" s="5"/>
      <c r="F101" s="51"/>
    </row>
    <row r="102" spans="1:6" x14ac:dyDescent="0.3">
      <c r="A102" s="25"/>
      <c r="B102" s="15"/>
      <c r="C102" s="4"/>
      <c r="D102" s="4"/>
      <c r="E102" s="5"/>
      <c r="F102" s="51"/>
    </row>
    <row r="103" spans="1:6" ht="26.4" x14ac:dyDescent="0.3">
      <c r="A103" s="25"/>
      <c r="B103" s="16" t="s">
        <v>65</v>
      </c>
      <c r="C103" s="6" t="s">
        <v>20</v>
      </c>
      <c r="D103" s="7">
        <v>760</v>
      </c>
      <c r="E103" s="8"/>
      <c r="F103" s="52">
        <f>D103*E103</f>
        <v>0</v>
      </c>
    </row>
    <row r="104" spans="1:6" ht="15" thickBot="1" x14ac:dyDescent="0.35">
      <c r="A104" s="31"/>
      <c r="B104" s="32"/>
      <c r="C104" s="33"/>
      <c r="D104" s="33"/>
      <c r="E104" s="34"/>
      <c r="F104" s="54"/>
    </row>
    <row r="105" spans="1:6" x14ac:dyDescent="0.3">
      <c r="A105" s="27" t="s">
        <v>66</v>
      </c>
      <c r="B105" s="18" t="s">
        <v>139</v>
      </c>
      <c r="C105" s="4"/>
      <c r="D105" s="4"/>
      <c r="E105" s="5"/>
      <c r="F105" s="51"/>
    </row>
    <row r="106" spans="1:6" x14ac:dyDescent="0.3">
      <c r="A106" s="25"/>
      <c r="B106" s="15"/>
      <c r="C106" s="4"/>
      <c r="D106" s="4"/>
      <c r="E106" s="5"/>
      <c r="F106" s="51"/>
    </row>
    <row r="107" spans="1:6" ht="26.4" x14ac:dyDescent="0.3">
      <c r="A107" s="25"/>
      <c r="B107" s="16" t="s">
        <v>67</v>
      </c>
      <c r="C107" s="6" t="s">
        <v>9</v>
      </c>
      <c r="D107" s="7">
        <v>61</v>
      </c>
      <c r="E107" s="8"/>
      <c r="F107" s="52">
        <f>D107*E107</f>
        <v>0</v>
      </c>
    </row>
    <row r="108" spans="1:6" x14ac:dyDescent="0.3">
      <c r="A108" s="25"/>
      <c r="B108" s="15"/>
      <c r="C108" s="4"/>
      <c r="D108" s="4"/>
      <c r="E108" s="5"/>
      <c r="F108" s="51"/>
    </row>
    <row r="109" spans="1:6" x14ac:dyDescent="0.3">
      <c r="A109" s="27" t="s">
        <v>68</v>
      </c>
      <c r="B109" s="18" t="s">
        <v>69</v>
      </c>
      <c r="C109" s="4"/>
      <c r="D109" s="4"/>
      <c r="E109" s="5"/>
      <c r="F109" s="51"/>
    </row>
    <row r="110" spans="1:6" x14ac:dyDescent="0.3">
      <c r="A110" s="25"/>
      <c r="B110" s="15"/>
      <c r="C110" s="4"/>
      <c r="D110" s="4"/>
      <c r="E110" s="5"/>
      <c r="F110" s="51"/>
    </row>
    <row r="111" spans="1:6" ht="26.4" x14ac:dyDescent="0.3">
      <c r="A111" s="25"/>
      <c r="B111" s="16" t="s">
        <v>70</v>
      </c>
      <c r="C111" s="6" t="s">
        <v>20</v>
      </c>
      <c r="D111" s="7">
        <v>146</v>
      </c>
      <c r="E111" s="8"/>
      <c r="F111" s="52">
        <f>D111*E111</f>
        <v>0</v>
      </c>
    </row>
    <row r="112" spans="1:6" x14ac:dyDescent="0.3">
      <c r="A112" s="25"/>
      <c r="B112" s="15"/>
      <c r="C112" s="4"/>
      <c r="D112" s="4"/>
      <c r="E112" s="5"/>
      <c r="F112" s="51"/>
    </row>
    <row r="113" spans="1:6" x14ac:dyDescent="0.3">
      <c r="A113" s="27" t="s">
        <v>71</v>
      </c>
      <c r="B113" s="18" t="s">
        <v>72</v>
      </c>
      <c r="C113" s="4"/>
      <c r="D113" s="4"/>
      <c r="E113" s="5"/>
      <c r="F113" s="51"/>
    </row>
    <row r="114" spans="1:6" x14ac:dyDescent="0.3">
      <c r="A114" s="25"/>
      <c r="B114" s="15"/>
      <c r="C114" s="4"/>
      <c r="D114" s="4"/>
      <c r="E114" s="5"/>
      <c r="F114" s="51"/>
    </row>
    <row r="115" spans="1:6" ht="39.6" x14ac:dyDescent="0.3">
      <c r="A115" s="25"/>
      <c r="B115" s="16" t="s">
        <v>73</v>
      </c>
      <c r="C115" s="4"/>
      <c r="D115" s="4"/>
      <c r="E115" s="5"/>
      <c r="F115" s="51"/>
    </row>
    <row r="116" spans="1:6" x14ac:dyDescent="0.3">
      <c r="A116" s="25"/>
      <c r="B116" s="16" t="s">
        <v>74</v>
      </c>
      <c r="C116" s="6" t="s">
        <v>22</v>
      </c>
      <c r="D116" s="7">
        <v>102.6</v>
      </c>
      <c r="E116" s="8"/>
      <c r="F116" s="52">
        <f>D116*E116</f>
        <v>0</v>
      </c>
    </row>
    <row r="117" spans="1:6" x14ac:dyDescent="0.3">
      <c r="A117" s="25"/>
      <c r="B117" s="16" t="s">
        <v>75</v>
      </c>
      <c r="C117" s="6" t="s">
        <v>9</v>
      </c>
      <c r="D117" s="7">
        <v>14</v>
      </c>
      <c r="E117" s="8"/>
      <c r="F117" s="52">
        <f>D117*E117</f>
        <v>0</v>
      </c>
    </row>
    <row r="118" spans="1:6" x14ac:dyDescent="0.3">
      <c r="A118" s="25"/>
      <c r="B118" s="16"/>
      <c r="C118" s="4"/>
      <c r="D118" s="4"/>
      <c r="E118" s="5"/>
      <c r="F118" s="51"/>
    </row>
    <row r="119" spans="1:6" ht="15" customHeight="1" x14ac:dyDescent="0.3">
      <c r="A119" s="25"/>
      <c r="B119" s="49" t="s">
        <v>140</v>
      </c>
      <c r="C119" s="4"/>
      <c r="D119" s="4"/>
      <c r="E119" s="5"/>
      <c r="F119" s="51"/>
    </row>
    <row r="120" spans="1:6" x14ac:dyDescent="0.3">
      <c r="A120" s="25"/>
      <c r="B120" s="15"/>
      <c r="C120" s="4"/>
      <c r="D120" s="4"/>
      <c r="E120" s="5"/>
      <c r="F120" s="51"/>
    </row>
    <row r="121" spans="1:6" x14ac:dyDescent="0.3">
      <c r="A121" s="27" t="s">
        <v>76</v>
      </c>
      <c r="B121" s="18" t="s">
        <v>142</v>
      </c>
      <c r="C121" s="4"/>
      <c r="D121" s="4"/>
      <c r="E121" s="5"/>
      <c r="F121" s="51"/>
    </row>
    <row r="122" spans="1:6" x14ac:dyDescent="0.3">
      <c r="A122" s="25"/>
      <c r="B122" s="15"/>
      <c r="C122" s="4"/>
      <c r="D122" s="4"/>
      <c r="E122" s="5"/>
      <c r="F122" s="51"/>
    </row>
    <row r="123" spans="1:6" ht="126.75" customHeight="1" x14ac:dyDescent="0.3">
      <c r="A123" s="25"/>
      <c r="B123" s="16" t="s">
        <v>143</v>
      </c>
      <c r="C123" s="4"/>
      <c r="D123" s="4"/>
      <c r="E123" s="5"/>
      <c r="F123" s="51"/>
    </row>
    <row r="124" spans="1:6" x14ac:dyDescent="0.3">
      <c r="A124" s="25"/>
      <c r="B124" s="16" t="s">
        <v>144</v>
      </c>
      <c r="C124" s="6" t="s">
        <v>9</v>
      </c>
      <c r="D124" s="7">
        <v>12</v>
      </c>
      <c r="E124" s="8"/>
      <c r="F124" s="52">
        <f>D124*E124</f>
        <v>0</v>
      </c>
    </row>
    <row r="125" spans="1:6" x14ac:dyDescent="0.3">
      <c r="A125" s="25"/>
      <c r="B125" s="16" t="s">
        <v>145</v>
      </c>
      <c r="C125" s="6" t="s">
        <v>9</v>
      </c>
      <c r="D125" s="7">
        <v>3</v>
      </c>
      <c r="E125" s="8"/>
      <c r="F125" s="52">
        <f>D125*E125</f>
        <v>0</v>
      </c>
    </row>
    <row r="126" spans="1:6" x14ac:dyDescent="0.3">
      <c r="A126" s="25"/>
      <c r="B126" s="16" t="s">
        <v>146</v>
      </c>
      <c r="C126" s="6" t="s">
        <v>9</v>
      </c>
      <c r="D126" s="7">
        <v>2</v>
      </c>
      <c r="E126" s="8"/>
      <c r="F126" s="52">
        <f>D126*E126</f>
        <v>0</v>
      </c>
    </row>
    <row r="127" spans="1:6" x14ac:dyDescent="0.3">
      <c r="A127" s="25"/>
      <c r="B127" s="15"/>
      <c r="C127" s="4"/>
      <c r="D127" s="4"/>
      <c r="E127" s="5"/>
      <c r="F127" s="51"/>
    </row>
    <row r="128" spans="1:6" x14ac:dyDescent="0.3">
      <c r="A128" s="27" t="s">
        <v>80</v>
      </c>
      <c r="B128" s="18" t="s">
        <v>77</v>
      </c>
      <c r="C128" s="4"/>
      <c r="D128" s="4"/>
      <c r="E128" s="5"/>
      <c r="F128" s="51"/>
    </row>
    <row r="129" spans="1:6" x14ac:dyDescent="0.3">
      <c r="A129" s="25"/>
      <c r="B129" s="15"/>
      <c r="C129" s="4"/>
      <c r="D129" s="4"/>
      <c r="E129" s="5"/>
      <c r="F129" s="51"/>
    </row>
    <row r="130" spans="1:6" ht="39.6" x14ac:dyDescent="0.3">
      <c r="A130" s="25"/>
      <c r="B130" s="16" t="s">
        <v>78</v>
      </c>
      <c r="C130" s="4"/>
      <c r="D130" s="4"/>
      <c r="E130" s="5"/>
      <c r="F130" s="51"/>
    </row>
    <row r="131" spans="1:6" x14ac:dyDescent="0.3">
      <c r="A131" s="25"/>
      <c r="B131" s="16" t="s">
        <v>79</v>
      </c>
      <c r="C131" s="6" t="s">
        <v>9</v>
      </c>
      <c r="D131" s="7">
        <v>72</v>
      </c>
      <c r="E131" s="8"/>
      <c r="F131" s="52">
        <f>D131*E131</f>
        <v>0</v>
      </c>
    </row>
    <row r="132" spans="1:6" x14ac:dyDescent="0.3">
      <c r="A132" s="25"/>
      <c r="B132" s="16" t="s">
        <v>141</v>
      </c>
      <c r="C132" s="23" t="s">
        <v>9</v>
      </c>
      <c r="D132" s="7">
        <v>3</v>
      </c>
      <c r="E132" s="8"/>
      <c r="F132" s="52">
        <f>D132*E132</f>
        <v>0</v>
      </c>
    </row>
    <row r="133" spans="1:6" x14ac:dyDescent="0.3">
      <c r="A133" s="25"/>
      <c r="B133" s="22" t="s">
        <v>136</v>
      </c>
      <c r="C133" s="47" t="s">
        <v>22</v>
      </c>
      <c r="D133" s="47">
        <v>161.4</v>
      </c>
      <c r="E133" s="48"/>
      <c r="F133" s="52">
        <f>D133*E133</f>
        <v>0</v>
      </c>
    </row>
    <row r="134" spans="1:6" x14ac:dyDescent="0.3">
      <c r="A134" s="25"/>
      <c r="B134" s="16" t="s">
        <v>147</v>
      </c>
      <c r="C134" s="47" t="s">
        <v>22</v>
      </c>
      <c r="D134" s="47">
        <v>116</v>
      </c>
      <c r="E134" s="48"/>
      <c r="F134" s="52">
        <f>D134*E134</f>
        <v>0</v>
      </c>
    </row>
    <row r="135" spans="1:6" x14ac:dyDescent="0.3">
      <c r="A135" s="25"/>
      <c r="B135" s="15"/>
      <c r="C135" s="4"/>
      <c r="D135" s="4"/>
      <c r="E135" s="5"/>
      <c r="F135" s="51"/>
    </row>
    <row r="136" spans="1:6" x14ac:dyDescent="0.3">
      <c r="A136" s="27" t="s">
        <v>83</v>
      </c>
      <c r="B136" s="18" t="s">
        <v>81</v>
      </c>
      <c r="C136" s="4"/>
      <c r="D136" s="4"/>
      <c r="E136" s="5"/>
      <c r="F136" s="51"/>
    </row>
    <row r="137" spans="1:6" x14ac:dyDescent="0.3">
      <c r="A137" s="25"/>
      <c r="B137" s="15"/>
      <c r="C137" s="4"/>
      <c r="D137" s="4"/>
      <c r="E137" s="5"/>
      <c r="F137" s="51"/>
    </row>
    <row r="138" spans="1:6" ht="26.4" x14ac:dyDescent="0.3">
      <c r="A138" s="25"/>
      <c r="B138" s="16" t="s">
        <v>82</v>
      </c>
      <c r="C138" s="6" t="s">
        <v>7</v>
      </c>
      <c r="D138" s="7">
        <v>1</v>
      </c>
      <c r="E138" s="8"/>
      <c r="F138" s="52">
        <f>D138*E138</f>
        <v>0</v>
      </c>
    </row>
    <row r="139" spans="1:6" ht="15" thickBot="1" x14ac:dyDescent="0.35">
      <c r="A139" s="31"/>
      <c r="B139" s="32"/>
      <c r="C139" s="33"/>
      <c r="D139" s="33"/>
      <c r="E139" s="34"/>
      <c r="F139" s="54"/>
    </row>
    <row r="140" spans="1:6" x14ac:dyDescent="0.3">
      <c r="A140" s="27" t="s">
        <v>148</v>
      </c>
      <c r="B140" s="18" t="s">
        <v>84</v>
      </c>
      <c r="C140" s="4"/>
      <c r="D140" s="4"/>
      <c r="E140" s="5"/>
      <c r="F140" s="51"/>
    </row>
    <row r="141" spans="1:6" ht="9.75" customHeight="1" x14ac:dyDescent="0.3">
      <c r="A141" s="25"/>
      <c r="B141" s="15"/>
      <c r="C141" s="4"/>
      <c r="D141" s="4"/>
      <c r="E141" s="5"/>
      <c r="F141" s="51"/>
    </row>
    <row r="142" spans="1:6" ht="26.4" x14ac:dyDescent="0.3">
      <c r="A142" s="25"/>
      <c r="B142" s="17" t="s">
        <v>149</v>
      </c>
      <c r="C142" s="4"/>
      <c r="D142" s="4"/>
      <c r="E142" s="5"/>
      <c r="F142" s="51"/>
    </row>
    <row r="143" spans="1:6" ht="145.19999999999999" x14ac:dyDescent="0.3">
      <c r="A143" s="25"/>
      <c r="B143" s="16" t="s">
        <v>200</v>
      </c>
      <c r="C143" s="6" t="s">
        <v>7</v>
      </c>
      <c r="D143" s="7">
        <v>1</v>
      </c>
      <c r="E143" s="8"/>
      <c r="F143" s="52">
        <f>D143*E143</f>
        <v>0</v>
      </c>
    </row>
    <row r="144" spans="1:6" ht="7.5" customHeight="1" x14ac:dyDescent="0.3">
      <c r="A144" s="25"/>
      <c r="B144" s="15"/>
      <c r="C144" s="4"/>
      <c r="D144" s="4"/>
      <c r="E144" s="5"/>
      <c r="F144" s="52"/>
    </row>
    <row r="145" spans="1:6" x14ac:dyDescent="0.3">
      <c r="A145" s="25"/>
      <c r="B145" s="21" t="s">
        <v>15</v>
      </c>
      <c r="C145" s="4"/>
      <c r="D145" s="4"/>
      <c r="E145" s="5"/>
      <c r="F145" s="53">
        <f>SUM(F103:F143)</f>
        <v>0</v>
      </c>
    </row>
    <row r="146" spans="1:6" ht="12" customHeight="1" x14ac:dyDescent="0.3">
      <c r="A146" s="25"/>
      <c r="B146" s="15"/>
      <c r="C146" s="4"/>
      <c r="D146" s="4"/>
      <c r="E146" s="5"/>
      <c r="F146" s="51"/>
    </row>
    <row r="147" spans="1:6" ht="15.6" x14ac:dyDescent="0.3">
      <c r="A147" s="24" t="s">
        <v>85</v>
      </c>
      <c r="B147" s="14" t="s">
        <v>86</v>
      </c>
      <c r="C147" s="4"/>
      <c r="D147" s="4"/>
      <c r="E147" s="5"/>
      <c r="F147" s="51"/>
    </row>
    <row r="148" spans="1:6" x14ac:dyDescent="0.3">
      <c r="A148" s="27" t="s">
        <v>87</v>
      </c>
      <c r="B148" s="18" t="s">
        <v>88</v>
      </c>
      <c r="C148" s="4"/>
      <c r="D148" s="4"/>
      <c r="E148" s="5"/>
      <c r="F148" s="51"/>
    </row>
    <row r="149" spans="1:6" ht="11.25" customHeight="1" x14ac:dyDescent="0.3">
      <c r="A149" s="25"/>
      <c r="B149" s="15"/>
      <c r="C149" s="4"/>
      <c r="D149" s="4"/>
      <c r="E149" s="5"/>
      <c r="F149" s="51"/>
    </row>
    <row r="150" spans="1:6" ht="57" customHeight="1" x14ac:dyDescent="0.3">
      <c r="A150" s="25"/>
      <c r="B150" s="16" t="s">
        <v>89</v>
      </c>
      <c r="C150" s="4"/>
      <c r="D150" s="4"/>
      <c r="E150" s="5"/>
      <c r="F150" s="51"/>
    </row>
    <row r="151" spans="1:6" x14ac:dyDescent="0.3">
      <c r="A151" s="25"/>
      <c r="B151" s="16" t="s">
        <v>90</v>
      </c>
      <c r="C151" s="6" t="s">
        <v>22</v>
      </c>
      <c r="D151" s="7">
        <v>144</v>
      </c>
      <c r="E151" s="8"/>
      <c r="F151" s="52">
        <f>D151*E151</f>
        <v>0</v>
      </c>
    </row>
    <row r="152" spans="1:6" x14ac:dyDescent="0.3">
      <c r="A152" s="25"/>
      <c r="B152" s="16" t="s">
        <v>91</v>
      </c>
      <c r="C152" s="6" t="s">
        <v>9</v>
      </c>
      <c r="D152" s="7">
        <v>45</v>
      </c>
      <c r="E152" s="8"/>
      <c r="F152" s="52">
        <f>D152*E152</f>
        <v>0</v>
      </c>
    </row>
    <row r="153" spans="1:6" x14ac:dyDescent="0.3">
      <c r="A153" s="25"/>
      <c r="B153" s="16" t="s">
        <v>92</v>
      </c>
      <c r="C153" s="6" t="s">
        <v>9</v>
      </c>
      <c r="D153" s="7">
        <v>45</v>
      </c>
      <c r="E153" s="8"/>
      <c r="F153" s="52">
        <f>D153*E153</f>
        <v>0</v>
      </c>
    </row>
    <row r="154" spans="1:6" x14ac:dyDescent="0.3">
      <c r="A154" s="25"/>
      <c r="B154" s="16" t="s">
        <v>93</v>
      </c>
      <c r="C154" s="6" t="s">
        <v>9</v>
      </c>
      <c r="D154" s="7">
        <v>12</v>
      </c>
      <c r="E154" s="8"/>
      <c r="F154" s="52">
        <f>D154*E154</f>
        <v>0</v>
      </c>
    </row>
    <row r="155" spans="1:6" ht="7.5" customHeight="1" x14ac:dyDescent="0.3">
      <c r="A155" s="25"/>
      <c r="B155" s="15"/>
      <c r="C155" s="4"/>
      <c r="D155" s="4"/>
      <c r="E155" s="5"/>
      <c r="F155" s="51"/>
    </row>
    <row r="156" spans="1:6" x14ac:dyDescent="0.3">
      <c r="A156" s="25"/>
      <c r="B156" s="21" t="s">
        <v>15</v>
      </c>
      <c r="C156" s="4"/>
      <c r="D156" s="4"/>
      <c r="E156" s="5"/>
      <c r="F156" s="53">
        <f>SUM(F151:F155)</f>
        <v>0</v>
      </c>
    </row>
    <row r="157" spans="1:6" ht="11.25" customHeight="1" x14ac:dyDescent="0.3">
      <c r="A157" s="25"/>
      <c r="B157" s="15"/>
      <c r="C157" s="4"/>
      <c r="D157" s="4"/>
      <c r="E157" s="5"/>
      <c r="F157" s="51"/>
    </row>
    <row r="158" spans="1:6" ht="15.6" x14ac:dyDescent="0.3">
      <c r="A158" s="24" t="s">
        <v>94</v>
      </c>
      <c r="B158" s="14" t="s">
        <v>95</v>
      </c>
      <c r="C158" s="4"/>
      <c r="D158" s="4"/>
      <c r="E158" s="5"/>
      <c r="F158" s="51"/>
    </row>
    <row r="159" spans="1:6" x14ac:dyDescent="0.3">
      <c r="A159" s="27" t="s">
        <v>96</v>
      </c>
      <c r="B159" s="18" t="s">
        <v>97</v>
      </c>
      <c r="C159" s="4"/>
      <c r="D159" s="4"/>
      <c r="E159" s="5"/>
      <c r="F159" s="51"/>
    </row>
    <row r="160" spans="1:6" x14ac:dyDescent="0.3">
      <c r="A160" s="25"/>
      <c r="B160" s="15"/>
      <c r="C160" s="4"/>
      <c r="D160" s="4"/>
      <c r="E160" s="5"/>
      <c r="F160" s="51"/>
    </row>
    <row r="161" spans="1:6" ht="60" customHeight="1" x14ac:dyDescent="0.3">
      <c r="A161" s="25"/>
      <c r="B161" s="16" t="s">
        <v>98</v>
      </c>
      <c r="C161" s="6" t="s">
        <v>22</v>
      </c>
      <c r="D161" s="7">
        <v>61.5</v>
      </c>
      <c r="E161" s="8"/>
      <c r="F161" s="52">
        <f>D161*E161</f>
        <v>0</v>
      </c>
    </row>
    <row r="162" spans="1:6" ht="7.5" customHeight="1" x14ac:dyDescent="0.3">
      <c r="A162" s="25"/>
      <c r="B162" s="15"/>
      <c r="C162" s="4"/>
      <c r="D162" s="4"/>
      <c r="E162" s="5"/>
      <c r="F162" s="51"/>
    </row>
    <row r="163" spans="1:6" x14ac:dyDescent="0.3">
      <c r="A163" s="25"/>
      <c r="B163" s="21" t="s">
        <v>15</v>
      </c>
      <c r="C163" s="4"/>
      <c r="D163" s="4"/>
      <c r="E163" s="5"/>
      <c r="F163" s="53">
        <f>SUM(F161:F162)</f>
        <v>0</v>
      </c>
    </row>
    <row r="164" spans="1:6" ht="9.75" customHeight="1" x14ac:dyDescent="0.3">
      <c r="A164" s="25"/>
      <c r="B164" s="15"/>
      <c r="C164" s="4"/>
      <c r="D164" s="4"/>
      <c r="E164" s="5"/>
      <c r="F164" s="51"/>
    </row>
    <row r="165" spans="1:6" ht="15.6" x14ac:dyDescent="0.3">
      <c r="A165" s="24" t="s">
        <v>99</v>
      </c>
      <c r="B165" s="14" t="s">
        <v>137</v>
      </c>
      <c r="C165" s="4"/>
      <c r="D165" s="4"/>
      <c r="E165" s="5"/>
      <c r="F165" s="56"/>
    </row>
    <row r="166" spans="1:6" x14ac:dyDescent="0.3">
      <c r="A166" s="27" t="s">
        <v>101</v>
      </c>
      <c r="B166" s="18" t="s">
        <v>155</v>
      </c>
      <c r="C166" s="4"/>
      <c r="D166" s="4"/>
      <c r="E166" s="5"/>
      <c r="F166" s="51"/>
    </row>
    <row r="167" spans="1:6" x14ac:dyDescent="0.3">
      <c r="A167" s="25"/>
      <c r="B167" s="35"/>
      <c r="C167" s="4"/>
      <c r="D167" s="4"/>
      <c r="E167" s="5"/>
      <c r="F167" s="56"/>
    </row>
    <row r="168" spans="1:6" ht="38.25" customHeight="1" x14ac:dyDescent="0.3">
      <c r="A168" s="25"/>
      <c r="B168" s="41" t="s">
        <v>180</v>
      </c>
      <c r="C168" s="6" t="s">
        <v>9</v>
      </c>
      <c r="D168" s="7">
        <v>72</v>
      </c>
      <c r="E168" s="8"/>
      <c r="F168" s="52">
        <f>D168*E168</f>
        <v>0</v>
      </c>
    </row>
    <row r="169" spans="1:6" ht="7.5" customHeight="1" x14ac:dyDescent="0.3">
      <c r="A169" s="25"/>
      <c r="B169" s="40"/>
      <c r="C169" s="4"/>
      <c r="D169" s="4"/>
      <c r="E169" s="5"/>
      <c r="F169" s="51"/>
    </row>
    <row r="170" spans="1:6" ht="12.75" customHeight="1" x14ac:dyDescent="0.3">
      <c r="A170" s="25"/>
      <c r="B170" s="41" t="s">
        <v>167</v>
      </c>
      <c r="C170" s="6" t="s">
        <v>9</v>
      </c>
      <c r="D170" s="7">
        <v>1</v>
      </c>
      <c r="E170" s="8"/>
      <c r="F170" s="52"/>
    </row>
    <row r="171" spans="1:6" ht="7.5" customHeight="1" x14ac:dyDescent="0.3">
      <c r="A171" s="25"/>
      <c r="B171" s="40"/>
      <c r="C171" s="4"/>
      <c r="D171" s="4"/>
      <c r="E171" s="5"/>
      <c r="F171" s="51"/>
    </row>
    <row r="172" spans="1:6" ht="24.75" customHeight="1" x14ac:dyDescent="0.3">
      <c r="A172" s="25"/>
      <c r="B172" s="41" t="s">
        <v>158</v>
      </c>
      <c r="C172" s="6" t="s">
        <v>9</v>
      </c>
      <c r="D172" s="7">
        <v>6</v>
      </c>
      <c r="E172" s="8"/>
      <c r="F172" s="52">
        <f>D172*E172</f>
        <v>0</v>
      </c>
    </row>
    <row r="173" spans="1:6" ht="7.5" customHeight="1" x14ac:dyDescent="0.3">
      <c r="A173" s="25"/>
      <c r="B173" s="40"/>
      <c r="C173" s="4"/>
      <c r="D173" s="4"/>
      <c r="E173" s="5"/>
      <c r="F173" s="51"/>
    </row>
    <row r="174" spans="1:6" ht="12.75" customHeight="1" x14ac:dyDescent="0.3">
      <c r="A174" s="25"/>
      <c r="B174" s="41" t="s">
        <v>167</v>
      </c>
      <c r="C174" s="6" t="s">
        <v>9</v>
      </c>
      <c r="D174" s="7">
        <v>1</v>
      </c>
      <c r="E174" s="8"/>
      <c r="F174" s="52"/>
    </row>
    <row r="175" spans="1:6" ht="6.75" customHeight="1" x14ac:dyDescent="0.3">
      <c r="A175" s="25"/>
      <c r="B175" s="61"/>
      <c r="C175" s="6"/>
      <c r="D175" s="7"/>
      <c r="E175" s="8"/>
      <c r="F175" s="52"/>
    </row>
    <row r="176" spans="1:6" x14ac:dyDescent="0.3">
      <c r="A176" s="25"/>
      <c r="B176" s="21" t="s">
        <v>15</v>
      </c>
      <c r="C176" s="4"/>
      <c r="D176" s="4"/>
      <c r="E176" s="5"/>
      <c r="F176" s="53">
        <f>SUM(F168:F175)</f>
        <v>0</v>
      </c>
    </row>
    <row r="177" spans="1:6" ht="15" thickBot="1" x14ac:dyDescent="0.35">
      <c r="A177" s="31"/>
      <c r="B177" s="32"/>
      <c r="C177" s="33"/>
      <c r="D177" s="33"/>
      <c r="E177" s="34"/>
      <c r="F177" s="54"/>
    </row>
    <row r="178" spans="1:6" ht="15.6" x14ac:dyDescent="0.3">
      <c r="A178" s="24" t="s">
        <v>104</v>
      </c>
      <c r="B178" s="14" t="s">
        <v>100</v>
      </c>
      <c r="C178" s="4"/>
      <c r="D178" s="4"/>
      <c r="E178" s="5"/>
      <c r="F178" s="51"/>
    </row>
    <row r="179" spans="1:6" x14ac:dyDescent="0.3">
      <c r="A179" s="27" t="s">
        <v>106</v>
      </c>
      <c r="B179" s="18" t="s">
        <v>102</v>
      </c>
      <c r="C179" s="4"/>
      <c r="D179" s="4"/>
      <c r="E179" s="5"/>
      <c r="F179" s="51"/>
    </row>
    <row r="180" spans="1:6" ht="11.25" customHeight="1" x14ac:dyDescent="0.3">
      <c r="A180" s="25"/>
      <c r="B180" s="15"/>
      <c r="C180" s="4"/>
      <c r="D180" s="4"/>
      <c r="E180" s="5"/>
      <c r="F180" s="51"/>
    </row>
    <row r="181" spans="1:6" ht="24.75" customHeight="1" x14ac:dyDescent="0.3">
      <c r="A181" s="25"/>
      <c r="B181" s="16" t="s">
        <v>179</v>
      </c>
      <c r="C181" s="6" t="s">
        <v>9</v>
      </c>
      <c r="D181" s="7">
        <v>35</v>
      </c>
      <c r="E181" s="8"/>
      <c r="F181" s="52">
        <f>D181*E181</f>
        <v>0</v>
      </c>
    </row>
    <row r="182" spans="1:6" ht="11.25" customHeight="1" x14ac:dyDescent="0.3">
      <c r="A182" s="25"/>
      <c r="B182" s="15"/>
      <c r="C182" s="4"/>
      <c r="D182" s="4"/>
      <c r="E182" s="5"/>
      <c r="F182" s="51"/>
    </row>
    <row r="183" spans="1:6" x14ac:dyDescent="0.3">
      <c r="A183" s="27" t="s">
        <v>109</v>
      </c>
      <c r="B183" s="18" t="s">
        <v>103</v>
      </c>
      <c r="C183" s="4"/>
      <c r="D183" s="4"/>
      <c r="E183" s="5"/>
      <c r="F183" s="51"/>
    </row>
    <row r="184" spans="1:6" ht="12.75" customHeight="1" x14ac:dyDescent="0.3">
      <c r="A184" s="25"/>
      <c r="B184" s="15"/>
      <c r="C184" s="4"/>
      <c r="D184" s="4"/>
      <c r="E184" s="5"/>
      <c r="F184" s="51"/>
    </row>
    <row r="185" spans="1:6" ht="26.4" x14ac:dyDescent="0.3">
      <c r="A185" s="25"/>
      <c r="B185" s="16" t="s">
        <v>201</v>
      </c>
      <c r="C185" s="6" t="s">
        <v>9</v>
      </c>
      <c r="D185" s="7">
        <v>12</v>
      </c>
      <c r="E185" s="8"/>
      <c r="F185" s="52">
        <f>D185*E185</f>
        <v>0</v>
      </c>
    </row>
    <row r="186" spans="1:6" ht="10.5" customHeight="1" x14ac:dyDescent="0.3">
      <c r="A186" s="25"/>
      <c r="B186" s="15"/>
      <c r="C186" s="4"/>
      <c r="D186" s="4"/>
      <c r="E186" s="5"/>
      <c r="F186" s="51"/>
    </row>
    <row r="187" spans="1:6" x14ac:dyDescent="0.3">
      <c r="A187" s="27" t="s">
        <v>111</v>
      </c>
      <c r="B187" s="18" t="s">
        <v>150</v>
      </c>
      <c r="C187" s="4"/>
      <c r="D187" s="4"/>
      <c r="E187" s="5"/>
      <c r="F187" s="51"/>
    </row>
    <row r="188" spans="1:6" ht="12.75" customHeight="1" x14ac:dyDescent="0.3">
      <c r="A188" s="25"/>
      <c r="B188" s="15"/>
      <c r="C188" s="4"/>
      <c r="D188" s="4"/>
      <c r="E188" s="5"/>
      <c r="F188" s="51"/>
    </row>
    <row r="189" spans="1:6" ht="26.4" x14ac:dyDescent="0.3">
      <c r="A189" s="25"/>
      <c r="B189" s="16" t="s">
        <v>151</v>
      </c>
      <c r="C189" s="6" t="s">
        <v>22</v>
      </c>
      <c r="D189" s="7">
        <v>116</v>
      </c>
      <c r="E189" s="8"/>
      <c r="F189" s="52">
        <f>D189*E189</f>
        <v>0</v>
      </c>
    </row>
    <row r="190" spans="1:6" ht="11.25" customHeight="1" x14ac:dyDescent="0.3">
      <c r="A190" s="25"/>
      <c r="B190" s="15"/>
      <c r="C190" s="4"/>
      <c r="D190" s="4"/>
      <c r="E190" s="5"/>
      <c r="F190" s="51"/>
    </row>
    <row r="191" spans="1:6" x14ac:dyDescent="0.3">
      <c r="A191" s="27" t="s">
        <v>114</v>
      </c>
      <c r="B191" s="18" t="s">
        <v>176</v>
      </c>
      <c r="C191" s="4"/>
      <c r="D191" s="4"/>
      <c r="E191" s="5"/>
      <c r="F191" s="51"/>
    </row>
    <row r="192" spans="1:6" ht="11.25" customHeight="1" x14ac:dyDescent="0.3">
      <c r="A192" s="25"/>
      <c r="B192" s="15"/>
      <c r="C192" s="4"/>
      <c r="D192" s="4"/>
      <c r="E192" s="5"/>
      <c r="F192" s="51"/>
    </row>
    <row r="193" spans="1:6" ht="39.6" x14ac:dyDescent="0.3">
      <c r="A193" s="25"/>
      <c r="B193" s="16" t="s">
        <v>178</v>
      </c>
      <c r="C193" s="6" t="s">
        <v>7</v>
      </c>
      <c r="D193" s="7">
        <v>1</v>
      </c>
      <c r="E193" s="8"/>
      <c r="F193" s="52">
        <f>D193*E193</f>
        <v>0</v>
      </c>
    </row>
    <row r="194" spans="1:6" ht="12" customHeight="1" x14ac:dyDescent="0.3">
      <c r="A194" s="25"/>
      <c r="B194" s="15"/>
      <c r="C194" s="4"/>
      <c r="D194" s="4"/>
      <c r="E194" s="5"/>
      <c r="F194" s="51"/>
    </row>
    <row r="195" spans="1:6" x14ac:dyDescent="0.3">
      <c r="A195" s="27" t="s">
        <v>159</v>
      </c>
      <c r="B195" s="18" t="s">
        <v>175</v>
      </c>
      <c r="C195" s="4"/>
      <c r="D195" s="4"/>
      <c r="E195" s="5"/>
      <c r="F195" s="51"/>
    </row>
    <row r="196" spans="1:6" x14ac:dyDescent="0.3">
      <c r="A196" s="25"/>
      <c r="B196" s="15"/>
      <c r="C196" s="4"/>
      <c r="D196" s="4"/>
      <c r="E196" s="5"/>
      <c r="F196" s="51"/>
    </row>
    <row r="197" spans="1:6" ht="26.4" x14ac:dyDescent="0.3">
      <c r="A197" s="25"/>
      <c r="B197" s="16" t="s">
        <v>152</v>
      </c>
      <c r="C197" s="6"/>
      <c r="D197" s="7"/>
      <c r="E197" s="8"/>
      <c r="F197" s="52"/>
    </row>
    <row r="198" spans="1:6" x14ac:dyDescent="0.3">
      <c r="A198" s="25"/>
      <c r="B198" s="16" t="s">
        <v>153</v>
      </c>
      <c r="C198" s="6" t="s">
        <v>9</v>
      </c>
      <c r="D198" s="7">
        <v>12</v>
      </c>
      <c r="E198" s="8"/>
      <c r="F198" s="52">
        <f>D198*E198</f>
        <v>0</v>
      </c>
    </row>
    <row r="199" spans="1:6" x14ac:dyDescent="0.3">
      <c r="A199" s="25"/>
      <c r="B199" s="16" t="s">
        <v>154</v>
      </c>
      <c r="C199" s="6" t="s">
        <v>9</v>
      </c>
      <c r="D199" s="7">
        <v>3</v>
      </c>
      <c r="E199" s="8"/>
      <c r="F199" s="52">
        <f>D199*E199</f>
        <v>0</v>
      </c>
    </row>
    <row r="200" spans="1:6" ht="7.5" customHeight="1" x14ac:dyDescent="0.3">
      <c r="A200" s="25"/>
      <c r="B200" s="15"/>
      <c r="C200" s="4"/>
      <c r="D200" s="4"/>
      <c r="E200" s="5"/>
      <c r="F200" s="51"/>
    </row>
    <row r="201" spans="1:6" x14ac:dyDescent="0.3">
      <c r="A201" s="27" t="s">
        <v>177</v>
      </c>
      <c r="B201" s="18" t="s">
        <v>156</v>
      </c>
      <c r="C201" s="4"/>
      <c r="D201" s="4"/>
      <c r="E201" s="5"/>
      <c r="F201" s="51"/>
    </row>
    <row r="202" spans="1:6" x14ac:dyDescent="0.3">
      <c r="A202" s="25"/>
      <c r="B202" s="15"/>
      <c r="C202" s="4"/>
      <c r="D202" s="4"/>
      <c r="E202" s="5"/>
      <c r="F202" s="51"/>
    </row>
    <row r="203" spans="1:6" ht="39.6" x14ac:dyDescent="0.3">
      <c r="A203" s="25"/>
      <c r="B203" s="16" t="s">
        <v>157</v>
      </c>
      <c r="C203" s="6" t="s">
        <v>9</v>
      </c>
      <c r="D203" s="7">
        <v>15</v>
      </c>
      <c r="E203" s="8"/>
      <c r="F203" s="52">
        <f>D203*E203</f>
        <v>0</v>
      </c>
    </row>
    <row r="204" spans="1:6" ht="7.5" customHeight="1" x14ac:dyDescent="0.3">
      <c r="A204" s="25"/>
      <c r="B204" s="15"/>
      <c r="C204" s="4"/>
      <c r="D204" s="4"/>
      <c r="E204" s="5"/>
      <c r="F204" s="51"/>
    </row>
    <row r="205" spans="1:6" x14ac:dyDescent="0.3">
      <c r="A205" s="25"/>
      <c r="B205" s="21" t="s">
        <v>15</v>
      </c>
      <c r="C205" s="4"/>
      <c r="D205" s="4"/>
      <c r="E205" s="5"/>
      <c r="F205" s="53">
        <f>SUM(F181:F203)</f>
        <v>0</v>
      </c>
    </row>
    <row r="206" spans="1:6" ht="11.25" customHeight="1" x14ac:dyDescent="0.3">
      <c r="A206" s="25"/>
      <c r="B206" s="42"/>
      <c r="C206" s="4"/>
      <c r="D206" s="4"/>
      <c r="E206" s="5"/>
      <c r="F206" s="56"/>
    </row>
    <row r="207" spans="1:6" ht="15.6" x14ac:dyDescent="0.3">
      <c r="A207" s="24" t="s">
        <v>115</v>
      </c>
      <c r="B207" s="14" t="s">
        <v>105</v>
      </c>
      <c r="C207" s="4"/>
      <c r="D207" s="4"/>
      <c r="E207" s="5"/>
      <c r="F207" s="51"/>
    </row>
    <row r="208" spans="1:6" x14ac:dyDescent="0.3">
      <c r="A208" s="27" t="s">
        <v>161</v>
      </c>
      <c r="B208" s="18" t="s">
        <v>107</v>
      </c>
      <c r="C208" s="4"/>
      <c r="D208" s="4"/>
      <c r="E208" s="5"/>
      <c r="F208" s="51"/>
    </row>
    <row r="209" spans="1:6" ht="9.75" customHeight="1" x14ac:dyDescent="0.3">
      <c r="A209" s="25"/>
      <c r="B209" s="15"/>
      <c r="C209" s="4"/>
      <c r="D209" s="4"/>
      <c r="E209" s="5"/>
      <c r="F209" s="51"/>
    </row>
    <row r="210" spans="1:6" ht="92.4" x14ac:dyDescent="0.3">
      <c r="A210" s="25"/>
      <c r="B210" s="16" t="s">
        <v>108</v>
      </c>
      <c r="C210" s="6" t="s">
        <v>7</v>
      </c>
      <c r="D210" s="7">
        <v>1</v>
      </c>
      <c r="E210" s="8"/>
      <c r="F210" s="52">
        <f>E210*D210</f>
        <v>0</v>
      </c>
    </row>
    <row r="211" spans="1:6" ht="9.75" customHeight="1" x14ac:dyDescent="0.3">
      <c r="A211" s="25"/>
      <c r="B211" s="15"/>
      <c r="C211" s="4"/>
      <c r="D211" s="4"/>
      <c r="E211" s="5"/>
      <c r="F211" s="51"/>
    </row>
    <row r="212" spans="1:6" x14ac:dyDescent="0.3">
      <c r="A212" s="27" t="s">
        <v>162</v>
      </c>
      <c r="B212" s="18" t="s">
        <v>110</v>
      </c>
      <c r="C212" s="4"/>
      <c r="D212" s="4"/>
      <c r="E212" s="5"/>
      <c r="F212" s="51"/>
    </row>
    <row r="213" spans="1:6" x14ac:dyDescent="0.3">
      <c r="A213" s="27"/>
      <c r="B213" s="18"/>
      <c r="C213" s="4"/>
      <c r="D213" s="4"/>
      <c r="E213" s="5"/>
      <c r="F213" s="51"/>
    </row>
    <row r="214" spans="1:6" ht="98.25" customHeight="1" x14ac:dyDescent="0.3">
      <c r="A214" s="25"/>
      <c r="B214" s="16" t="s">
        <v>173</v>
      </c>
      <c r="C214" s="6" t="s">
        <v>20</v>
      </c>
      <c r="D214" s="7">
        <v>48</v>
      </c>
      <c r="E214" s="8"/>
      <c r="F214" s="52">
        <f>E214*D214</f>
        <v>0</v>
      </c>
    </row>
    <row r="215" spans="1:6" ht="15" thickBot="1" x14ac:dyDescent="0.35">
      <c r="A215" s="31"/>
      <c r="B215" s="32"/>
      <c r="C215" s="33"/>
      <c r="D215" s="33"/>
      <c r="E215" s="34"/>
      <c r="F215" s="54"/>
    </row>
    <row r="216" spans="1:6" x14ac:dyDescent="0.3">
      <c r="A216" s="27" t="s">
        <v>163</v>
      </c>
      <c r="B216" s="18" t="s">
        <v>112</v>
      </c>
      <c r="C216" s="4"/>
      <c r="D216" s="4"/>
      <c r="E216" s="5"/>
      <c r="F216" s="51"/>
    </row>
    <row r="217" spans="1:6" x14ac:dyDescent="0.3">
      <c r="A217" s="25"/>
      <c r="B217" s="15"/>
      <c r="C217" s="4"/>
      <c r="D217" s="4"/>
      <c r="E217" s="5"/>
      <c r="F217" s="51"/>
    </row>
    <row r="218" spans="1:6" ht="118.8" x14ac:dyDescent="0.3">
      <c r="A218" s="25"/>
      <c r="B218" s="16" t="s">
        <v>113</v>
      </c>
      <c r="C218" s="6" t="s">
        <v>7</v>
      </c>
      <c r="D218" s="7">
        <v>1</v>
      </c>
      <c r="E218" s="8"/>
      <c r="F218" s="52">
        <f>E218*D218</f>
        <v>0</v>
      </c>
    </row>
    <row r="219" spans="1:6" x14ac:dyDescent="0.3">
      <c r="A219" s="25"/>
      <c r="B219" s="15"/>
      <c r="C219" s="4"/>
      <c r="D219" s="4"/>
      <c r="E219" s="5"/>
      <c r="F219" s="51"/>
    </row>
    <row r="220" spans="1:6" x14ac:dyDescent="0.3">
      <c r="A220" s="27" t="s">
        <v>164</v>
      </c>
      <c r="B220" s="18" t="s">
        <v>59</v>
      </c>
      <c r="C220" s="4"/>
      <c r="D220" s="4"/>
      <c r="E220" s="5"/>
      <c r="F220" s="51"/>
    </row>
    <row r="221" spans="1:6" x14ac:dyDescent="0.3">
      <c r="A221" s="25"/>
      <c r="B221" s="15"/>
      <c r="C221" s="4"/>
      <c r="D221" s="4"/>
      <c r="E221" s="5"/>
      <c r="F221" s="51"/>
    </row>
    <row r="222" spans="1:6" ht="26.4" x14ac:dyDescent="0.3">
      <c r="A222" s="25"/>
      <c r="B222" s="16" t="s">
        <v>60</v>
      </c>
      <c r="C222" s="6" t="s">
        <v>7</v>
      </c>
      <c r="D222" s="7">
        <v>1</v>
      </c>
      <c r="E222" s="8"/>
      <c r="F222" s="52">
        <f>E222*D222</f>
        <v>0</v>
      </c>
    </row>
    <row r="223" spans="1:6" ht="6.75" customHeight="1" x14ac:dyDescent="0.3">
      <c r="A223" s="25"/>
      <c r="B223" s="15"/>
      <c r="C223" s="4"/>
      <c r="D223" s="4"/>
      <c r="E223" s="5"/>
      <c r="F223" s="51"/>
    </row>
    <row r="224" spans="1:6" x14ac:dyDescent="0.3">
      <c r="A224" s="25"/>
      <c r="B224" s="21" t="s">
        <v>15</v>
      </c>
      <c r="C224" s="4"/>
      <c r="D224" s="4"/>
      <c r="E224" s="5"/>
      <c r="F224" s="53">
        <f>SUM(F210:F222)</f>
        <v>0</v>
      </c>
    </row>
    <row r="225" spans="1:6" x14ac:dyDescent="0.3">
      <c r="A225" s="25"/>
      <c r="B225" s="15"/>
      <c r="C225" s="4"/>
      <c r="D225" s="4"/>
      <c r="E225" s="5"/>
      <c r="F225" s="51"/>
    </row>
    <row r="226" spans="1:6" ht="15.6" x14ac:dyDescent="0.3">
      <c r="A226" s="24" t="s">
        <v>165</v>
      </c>
      <c r="B226" s="14" t="s">
        <v>116</v>
      </c>
      <c r="C226" s="4"/>
      <c r="D226" s="4"/>
      <c r="E226" s="5"/>
      <c r="F226" s="51"/>
    </row>
    <row r="227" spans="1:6" x14ac:dyDescent="0.3">
      <c r="A227" s="25"/>
      <c r="B227" s="15"/>
      <c r="C227" s="4"/>
      <c r="D227" s="4"/>
      <c r="E227" s="5"/>
      <c r="F227" s="51"/>
    </row>
    <row r="228" spans="1:6" ht="26.4" x14ac:dyDescent="0.3">
      <c r="A228" s="25"/>
      <c r="B228" s="16" t="s">
        <v>117</v>
      </c>
      <c r="C228" s="4"/>
      <c r="D228" s="4"/>
      <c r="E228" s="5"/>
      <c r="F228" s="51"/>
    </row>
    <row r="229" spans="1:6" x14ac:dyDescent="0.3">
      <c r="A229" s="25"/>
      <c r="B229" s="15"/>
      <c r="C229" s="4"/>
      <c r="D229" s="4"/>
      <c r="E229" s="5"/>
      <c r="F229" s="51"/>
    </row>
    <row r="230" spans="1:6" ht="26.4" x14ac:dyDescent="0.3">
      <c r="A230" s="25"/>
      <c r="B230" s="16" t="s">
        <v>118</v>
      </c>
      <c r="C230" s="4"/>
      <c r="D230" s="4"/>
      <c r="E230" s="5"/>
      <c r="F230" s="51"/>
    </row>
    <row r="231" spans="1:6" x14ac:dyDescent="0.3">
      <c r="A231" s="25"/>
      <c r="B231" s="15"/>
      <c r="C231" s="4"/>
      <c r="D231" s="4"/>
      <c r="E231" s="5"/>
      <c r="F231" s="51"/>
    </row>
    <row r="232" spans="1:6" ht="26.4" x14ac:dyDescent="0.3">
      <c r="A232" s="25"/>
      <c r="B232" s="16" t="s">
        <v>119</v>
      </c>
      <c r="C232" s="6" t="s">
        <v>7</v>
      </c>
      <c r="D232" s="7">
        <v>1</v>
      </c>
      <c r="E232" s="8"/>
      <c r="F232" s="52">
        <f>E232*D232</f>
        <v>0</v>
      </c>
    </row>
    <row r="233" spans="1:6" x14ac:dyDescent="0.3">
      <c r="A233" s="25"/>
      <c r="B233" s="15"/>
      <c r="C233" s="4"/>
      <c r="D233" s="4"/>
      <c r="E233" s="5"/>
      <c r="F233" s="51"/>
    </row>
    <row r="234" spans="1:6" x14ac:dyDescent="0.3">
      <c r="A234" s="25"/>
      <c r="B234" s="21" t="s">
        <v>15</v>
      </c>
      <c r="C234" s="4"/>
      <c r="D234" s="4"/>
      <c r="E234" s="5"/>
      <c r="F234" s="53">
        <f>SUM(F232:F233)</f>
        <v>0</v>
      </c>
    </row>
    <row r="235" spans="1:6" x14ac:dyDescent="0.3">
      <c r="A235" s="25"/>
      <c r="B235" s="15"/>
      <c r="C235" s="4"/>
      <c r="D235" s="4"/>
      <c r="E235" s="5"/>
      <c r="F235" s="51"/>
    </row>
    <row r="236" spans="1:6" ht="15" customHeight="1" x14ac:dyDescent="0.3">
      <c r="A236" s="25"/>
      <c r="B236" s="19" t="s">
        <v>160</v>
      </c>
      <c r="C236" s="4"/>
      <c r="D236" s="4"/>
      <c r="E236" s="5"/>
      <c r="F236" s="62">
        <f>SUM(F22:F234)/2</f>
        <v>0</v>
      </c>
    </row>
    <row r="237" spans="1:6" ht="15" customHeight="1" x14ac:dyDescent="0.3">
      <c r="A237" s="25"/>
      <c r="B237" s="19"/>
      <c r="C237" s="4"/>
      <c r="D237" s="4"/>
      <c r="E237" s="5"/>
      <c r="F237" s="63"/>
    </row>
    <row r="238" spans="1:6" ht="15" thickBot="1" x14ac:dyDescent="0.35">
      <c r="A238" s="31"/>
      <c r="B238" s="32"/>
      <c r="C238" s="33"/>
      <c r="D238" s="33"/>
      <c r="E238" s="34"/>
      <c r="F238" s="54"/>
    </row>
    <row r="239" spans="1:6" ht="15.6" x14ac:dyDescent="0.3">
      <c r="A239" s="24">
        <v>2</v>
      </c>
      <c r="B239" s="13" t="s">
        <v>166</v>
      </c>
      <c r="C239" s="4"/>
      <c r="D239" s="4"/>
      <c r="E239" s="5"/>
      <c r="F239" s="51"/>
    </row>
    <row r="240" spans="1:6" ht="15.6" x14ac:dyDescent="0.3">
      <c r="A240" s="24" t="s">
        <v>120</v>
      </c>
      <c r="B240" s="14" t="s">
        <v>17</v>
      </c>
      <c r="C240" s="4"/>
      <c r="D240" s="4"/>
      <c r="E240" s="5"/>
      <c r="F240" s="51"/>
    </row>
    <row r="241" spans="1:6" x14ac:dyDescent="0.3">
      <c r="A241" s="25"/>
      <c r="B241" s="15"/>
      <c r="C241" s="4"/>
      <c r="D241" s="4"/>
      <c r="E241" s="5"/>
      <c r="F241" s="51"/>
    </row>
    <row r="242" spans="1:6" ht="66" x14ac:dyDescent="0.3">
      <c r="A242" s="25"/>
      <c r="B242" s="17" t="s">
        <v>18</v>
      </c>
      <c r="C242" s="4"/>
      <c r="D242" s="4"/>
      <c r="E242" s="5"/>
      <c r="F242" s="51"/>
    </row>
    <row r="243" spans="1:6" x14ac:dyDescent="0.3">
      <c r="A243" s="25"/>
      <c r="B243" s="15"/>
      <c r="C243" s="4"/>
      <c r="D243" s="4"/>
      <c r="E243" s="5"/>
      <c r="F243" s="51"/>
    </row>
    <row r="244" spans="1:6" ht="79.2" x14ac:dyDescent="0.3">
      <c r="A244" s="25"/>
      <c r="B244" s="16" t="s">
        <v>19</v>
      </c>
      <c r="C244" s="6" t="s">
        <v>20</v>
      </c>
      <c r="D244" s="7">
        <v>65</v>
      </c>
      <c r="E244" s="8"/>
      <c r="F244" s="52">
        <f>E244*D244</f>
        <v>0</v>
      </c>
    </row>
    <row r="245" spans="1:6" ht="9.75" customHeight="1" x14ac:dyDescent="0.3">
      <c r="A245" s="25"/>
      <c r="B245" s="15"/>
      <c r="C245" s="4"/>
      <c r="D245" s="4"/>
      <c r="E245" s="5"/>
      <c r="F245" s="51"/>
    </row>
    <row r="246" spans="1:6" ht="39.6" x14ac:dyDescent="0.3">
      <c r="A246" s="25"/>
      <c r="B246" s="16" t="s">
        <v>21</v>
      </c>
      <c r="C246" s="6" t="s">
        <v>22</v>
      </c>
      <c r="D246" s="7">
        <v>10</v>
      </c>
      <c r="E246" s="8"/>
      <c r="F246" s="52">
        <f>E246*D246</f>
        <v>0</v>
      </c>
    </row>
    <row r="247" spans="1:6" ht="9.75" customHeight="1" x14ac:dyDescent="0.3">
      <c r="A247" s="25"/>
      <c r="B247" s="15"/>
      <c r="C247" s="4"/>
      <c r="D247" s="4"/>
      <c r="E247" s="5"/>
      <c r="F247" s="51"/>
    </row>
    <row r="248" spans="1:6" ht="36.75" customHeight="1" x14ac:dyDescent="0.3">
      <c r="A248" s="25"/>
      <c r="B248" s="16" t="s">
        <v>23</v>
      </c>
      <c r="C248" s="6" t="s">
        <v>22</v>
      </c>
      <c r="D248" s="7">
        <v>10</v>
      </c>
      <c r="E248" s="8"/>
      <c r="F248" s="52">
        <f>E248*D248</f>
        <v>0</v>
      </c>
    </row>
    <row r="249" spans="1:6" ht="9.75" customHeight="1" x14ac:dyDescent="0.3">
      <c r="A249" s="25"/>
      <c r="B249" s="15"/>
      <c r="C249" s="4"/>
      <c r="D249" s="4"/>
      <c r="E249" s="5"/>
      <c r="F249" s="51"/>
    </row>
    <row r="250" spans="1:6" ht="102.75" customHeight="1" x14ac:dyDescent="0.3">
      <c r="A250" s="25"/>
      <c r="B250" s="16" t="s">
        <v>26</v>
      </c>
      <c r="C250" s="6" t="s">
        <v>13</v>
      </c>
      <c r="D250" s="7">
        <v>1</v>
      </c>
      <c r="E250" s="8"/>
      <c r="F250" s="52">
        <f>E250*D250</f>
        <v>0</v>
      </c>
    </row>
    <row r="251" spans="1:6" x14ac:dyDescent="0.3">
      <c r="A251" s="25"/>
      <c r="B251" s="21" t="s">
        <v>15</v>
      </c>
      <c r="C251" s="4"/>
      <c r="D251" s="4"/>
      <c r="E251" s="5"/>
      <c r="F251" s="53">
        <f>SUM(F244:F250)</f>
        <v>0</v>
      </c>
    </row>
    <row r="252" spans="1:6" x14ac:dyDescent="0.3">
      <c r="A252" s="25"/>
      <c r="B252" s="15"/>
      <c r="C252" s="4"/>
      <c r="D252" s="4"/>
      <c r="E252" s="5"/>
      <c r="F252" s="51"/>
    </row>
    <row r="253" spans="1:6" ht="15.6" x14ac:dyDescent="0.3">
      <c r="A253" s="24" t="s">
        <v>121</v>
      </c>
      <c r="B253" s="14" t="s">
        <v>28</v>
      </c>
      <c r="C253" s="4"/>
      <c r="D253" s="4"/>
      <c r="E253" s="5"/>
      <c r="F253" s="51"/>
    </row>
    <row r="254" spans="1:6" x14ac:dyDescent="0.3">
      <c r="A254" s="27" t="s">
        <v>122</v>
      </c>
      <c r="B254" s="18" t="s">
        <v>33</v>
      </c>
      <c r="C254" s="4"/>
      <c r="D254" s="4"/>
      <c r="E254" s="5"/>
      <c r="F254" s="51"/>
    </row>
    <row r="255" spans="1:6" ht="10.5" customHeight="1" x14ac:dyDescent="0.3">
      <c r="A255" s="25"/>
      <c r="B255" s="15"/>
      <c r="C255" s="4"/>
      <c r="D255" s="4"/>
      <c r="E255" s="5"/>
      <c r="F255" s="51"/>
    </row>
    <row r="256" spans="1:6" ht="26.4" x14ac:dyDescent="0.3">
      <c r="A256" s="25"/>
      <c r="B256" s="16" t="s">
        <v>168</v>
      </c>
      <c r="C256" s="6" t="s">
        <v>20</v>
      </c>
      <c r="D256" s="7">
        <v>60</v>
      </c>
      <c r="E256" s="8"/>
      <c r="F256" s="52">
        <f>E256*D256</f>
        <v>0</v>
      </c>
    </row>
    <row r="257" spans="1:6" ht="11.25" customHeight="1" x14ac:dyDescent="0.3">
      <c r="A257" s="25"/>
      <c r="B257" s="15"/>
      <c r="C257" s="4"/>
      <c r="D257" s="4"/>
      <c r="E257" s="5"/>
      <c r="F257" s="51"/>
    </row>
    <row r="258" spans="1:6" x14ac:dyDescent="0.3">
      <c r="A258" s="27" t="s">
        <v>123</v>
      </c>
      <c r="B258" s="18" t="s">
        <v>169</v>
      </c>
      <c r="C258" s="4"/>
      <c r="D258" s="4"/>
      <c r="E258" s="5"/>
      <c r="F258" s="51"/>
    </row>
    <row r="259" spans="1:6" ht="12" customHeight="1" x14ac:dyDescent="0.3">
      <c r="A259" s="25"/>
      <c r="B259" s="15"/>
      <c r="C259" s="4"/>
      <c r="D259" s="4"/>
      <c r="E259" s="5"/>
      <c r="F259" s="51"/>
    </row>
    <row r="260" spans="1:6" ht="38.25" customHeight="1" x14ac:dyDescent="0.3">
      <c r="A260" s="25"/>
      <c r="B260" s="16" t="s">
        <v>170</v>
      </c>
      <c r="C260" s="6" t="s">
        <v>20</v>
      </c>
      <c r="D260" s="7">
        <v>60</v>
      </c>
      <c r="E260" s="8"/>
      <c r="F260" s="52">
        <f>E260*D260</f>
        <v>0</v>
      </c>
    </row>
    <row r="261" spans="1:6" ht="10.5" customHeight="1" x14ac:dyDescent="0.3">
      <c r="A261" s="25"/>
      <c r="B261" s="15"/>
      <c r="C261" s="4"/>
      <c r="D261" s="4"/>
      <c r="E261" s="5"/>
      <c r="F261" s="51"/>
    </row>
    <row r="262" spans="1:6" x14ac:dyDescent="0.3">
      <c r="A262" s="27" t="s">
        <v>124</v>
      </c>
      <c r="B262" s="18" t="s">
        <v>56</v>
      </c>
      <c r="C262" s="4"/>
      <c r="D262" s="4"/>
      <c r="E262" s="5"/>
      <c r="F262" s="51"/>
    </row>
    <row r="263" spans="1:6" ht="11.25" customHeight="1" x14ac:dyDescent="0.3">
      <c r="A263" s="25"/>
      <c r="B263" s="15"/>
      <c r="C263" s="4"/>
      <c r="D263" s="4"/>
      <c r="E263" s="5"/>
      <c r="F263" s="51"/>
    </row>
    <row r="264" spans="1:6" ht="26.4" x14ac:dyDescent="0.3">
      <c r="A264" s="25"/>
      <c r="B264" s="16" t="s">
        <v>57</v>
      </c>
      <c r="C264" s="6" t="s">
        <v>7</v>
      </c>
      <c r="D264" s="7">
        <v>1</v>
      </c>
      <c r="E264" s="8"/>
      <c r="F264" s="52">
        <f>E264*D264</f>
        <v>0</v>
      </c>
    </row>
    <row r="265" spans="1:6" ht="11.25" customHeight="1" x14ac:dyDescent="0.3">
      <c r="A265" s="25"/>
      <c r="B265" s="15"/>
      <c r="C265" s="4"/>
      <c r="D265" s="4"/>
      <c r="E265" s="5"/>
      <c r="F265" s="51"/>
    </row>
    <row r="266" spans="1:6" x14ac:dyDescent="0.3">
      <c r="A266" s="27" t="s">
        <v>125</v>
      </c>
      <c r="B266" s="18" t="s">
        <v>59</v>
      </c>
      <c r="C266" s="4"/>
      <c r="D266" s="4"/>
      <c r="E266" s="5"/>
      <c r="F266" s="51"/>
    </row>
    <row r="267" spans="1:6" x14ac:dyDescent="0.3">
      <c r="A267" s="25"/>
      <c r="B267" s="15"/>
      <c r="C267" s="4"/>
      <c r="D267" s="4"/>
      <c r="E267" s="5"/>
      <c r="F267" s="51"/>
    </row>
    <row r="268" spans="1:6" ht="26.4" x14ac:dyDescent="0.3">
      <c r="A268" s="25"/>
      <c r="B268" s="16" t="s">
        <v>60</v>
      </c>
      <c r="C268" s="6" t="s">
        <v>7</v>
      </c>
      <c r="D268" s="7">
        <v>1</v>
      </c>
      <c r="E268" s="8"/>
      <c r="F268" s="52">
        <f>E268*D268</f>
        <v>0</v>
      </c>
    </row>
    <row r="269" spans="1:6" ht="6.75" customHeight="1" x14ac:dyDescent="0.3">
      <c r="A269" s="25"/>
      <c r="B269" s="15"/>
      <c r="C269" s="4"/>
      <c r="D269" s="4"/>
      <c r="E269" s="5"/>
      <c r="F269" s="57"/>
    </row>
    <row r="270" spans="1:6" x14ac:dyDescent="0.3">
      <c r="A270" s="25"/>
      <c r="B270" s="21" t="s">
        <v>15</v>
      </c>
      <c r="C270" s="4"/>
      <c r="D270" s="4"/>
      <c r="E270" s="5"/>
      <c r="F270" s="56">
        <f>SUM(F256:F268)</f>
        <v>0</v>
      </c>
    </row>
    <row r="271" spans="1:6" ht="15" thickBot="1" x14ac:dyDescent="0.35">
      <c r="A271" s="31"/>
      <c r="B271" s="32"/>
      <c r="C271" s="33"/>
      <c r="D271" s="33"/>
      <c r="E271" s="34"/>
      <c r="F271" s="54"/>
    </row>
    <row r="272" spans="1:6" ht="15.6" x14ac:dyDescent="0.3">
      <c r="A272" s="24" t="s">
        <v>126</v>
      </c>
      <c r="B272" s="14" t="s">
        <v>172</v>
      </c>
      <c r="C272" s="4"/>
      <c r="D272" s="4"/>
      <c r="E272" s="5"/>
      <c r="F272" s="51"/>
    </row>
    <row r="273" spans="1:6" x14ac:dyDescent="0.3">
      <c r="A273" s="27" t="s">
        <v>127</v>
      </c>
      <c r="B273" s="18" t="s">
        <v>171</v>
      </c>
      <c r="C273" s="4"/>
      <c r="D273" s="4"/>
      <c r="E273" s="5"/>
      <c r="F273" s="51"/>
    </row>
    <row r="274" spans="1:6" x14ac:dyDescent="0.3">
      <c r="A274" s="25"/>
      <c r="B274" s="15"/>
      <c r="C274" s="4"/>
      <c r="D274" s="4"/>
      <c r="E274" s="5"/>
      <c r="F274" s="51"/>
    </row>
    <row r="275" spans="1:6" ht="26.4" x14ac:dyDescent="0.3">
      <c r="A275" s="25"/>
      <c r="B275" s="16" t="s">
        <v>65</v>
      </c>
      <c r="C275" s="6" t="s">
        <v>20</v>
      </c>
      <c r="D275" s="7">
        <v>60</v>
      </c>
      <c r="E275" s="8"/>
      <c r="F275" s="52">
        <f>E275*D275</f>
        <v>0</v>
      </c>
    </row>
    <row r="276" spans="1:6" ht="6.75" customHeight="1" x14ac:dyDescent="0.3">
      <c r="A276" s="25"/>
      <c r="B276" s="15"/>
      <c r="C276" s="4"/>
      <c r="D276" s="4"/>
      <c r="E276" s="5"/>
      <c r="F276" s="51"/>
    </row>
    <row r="277" spans="1:6" x14ac:dyDescent="0.3">
      <c r="A277" s="25"/>
      <c r="B277" s="21" t="s">
        <v>15</v>
      </c>
      <c r="C277" s="4"/>
      <c r="D277" s="4"/>
      <c r="E277" s="5"/>
      <c r="F277" s="56">
        <f>SUM(F275:F276)</f>
        <v>0</v>
      </c>
    </row>
    <row r="278" spans="1:6" x14ac:dyDescent="0.3">
      <c r="A278" s="25"/>
      <c r="B278" s="15"/>
      <c r="C278" s="4"/>
      <c r="D278" s="4"/>
      <c r="E278" s="5"/>
      <c r="F278" s="51"/>
    </row>
    <row r="279" spans="1:6" ht="15.6" x14ac:dyDescent="0.3">
      <c r="A279" s="24" t="s">
        <v>128</v>
      </c>
      <c r="B279" s="14" t="s">
        <v>86</v>
      </c>
      <c r="C279" s="4"/>
      <c r="D279" s="4"/>
      <c r="E279" s="5"/>
      <c r="F279" s="51"/>
    </row>
    <row r="280" spans="1:6" x14ac:dyDescent="0.3">
      <c r="A280" s="27" t="s">
        <v>189</v>
      </c>
      <c r="B280" s="18" t="s">
        <v>188</v>
      </c>
      <c r="C280" s="4"/>
      <c r="D280" s="4"/>
      <c r="E280" s="5"/>
      <c r="F280" s="51"/>
    </row>
    <row r="281" spans="1:6" x14ac:dyDescent="0.3">
      <c r="A281" s="25"/>
      <c r="B281" s="15"/>
      <c r="C281" s="4"/>
      <c r="D281" s="4"/>
      <c r="E281" s="5"/>
      <c r="F281" s="51"/>
    </row>
    <row r="282" spans="1:6" ht="51" customHeight="1" x14ac:dyDescent="0.3">
      <c r="A282" s="25"/>
      <c r="B282" s="16" t="s">
        <v>190</v>
      </c>
      <c r="C282" s="6" t="s">
        <v>22</v>
      </c>
      <c r="D282" s="7">
        <v>17</v>
      </c>
      <c r="E282" s="8"/>
      <c r="F282" s="52">
        <f>E282*D282</f>
        <v>0</v>
      </c>
    </row>
    <row r="283" spans="1:6" ht="6.75" customHeight="1" x14ac:dyDescent="0.3">
      <c r="A283" s="25"/>
      <c r="B283" s="15"/>
      <c r="C283" s="4"/>
      <c r="D283" s="4"/>
      <c r="E283" s="5"/>
      <c r="F283" s="51"/>
    </row>
    <row r="284" spans="1:6" x14ac:dyDescent="0.3">
      <c r="A284" s="25"/>
      <c r="B284" s="21" t="s">
        <v>15</v>
      </c>
      <c r="C284" s="4"/>
      <c r="D284" s="4"/>
      <c r="E284" s="5"/>
      <c r="F284" s="56">
        <f>SUM(F282:F283)</f>
        <v>0</v>
      </c>
    </row>
    <row r="285" spans="1:6" x14ac:dyDescent="0.3">
      <c r="A285" s="25"/>
      <c r="B285" s="15"/>
      <c r="C285" s="4"/>
      <c r="D285" s="4"/>
      <c r="E285" s="5"/>
      <c r="F285" s="51"/>
    </row>
    <row r="286" spans="1:6" ht="15.6" x14ac:dyDescent="0.3">
      <c r="A286" s="24" t="s">
        <v>182</v>
      </c>
      <c r="B286" s="14" t="s">
        <v>116</v>
      </c>
      <c r="C286" s="4"/>
      <c r="D286" s="4"/>
      <c r="E286" s="5"/>
      <c r="F286" s="51"/>
    </row>
    <row r="287" spans="1:6" x14ac:dyDescent="0.3">
      <c r="A287" s="25"/>
      <c r="B287" s="15"/>
      <c r="C287" s="4"/>
      <c r="D287" s="4"/>
      <c r="E287" s="5"/>
      <c r="F287" s="51"/>
    </row>
    <row r="288" spans="1:6" ht="26.4" x14ac:dyDescent="0.3">
      <c r="A288" s="25"/>
      <c r="B288" s="16" t="s">
        <v>118</v>
      </c>
      <c r="C288" s="4"/>
      <c r="D288" s="4"/>
      <c r="E288" s="5"/>
      <c r="F288" s="51"/>
    </row>
    <row r="289" spans="1:6" ht="26.4" x14ac:dyDescent="0.3">
      <c r="A289" s="25"/>
      <c r="B289" s="16" t="s">
        <v>119</v>
      </c>
      <c r="C289" s="6" t="s">
        <v>7</v>
      </c>
      <c r="D289" s="7">
        <v>1</v>
      </c>
      <c r="E289" s="8"/>
      <c r="F289" s="52">
        <f>E289*D289</f>
        <v>0</v>
      </c>
    </row>
    <row r="290" spans="1:6" x14ac:dyDescent="0.3">
      <c r="A290" s="25"/>
      <c r="B290" s="15"/>
      <c r="C290" s="4"/>
      <c r="D290" s="4"/>
      <c r="E290" s="5"/>
      <c r="F290" s="57"/>
    </row>
    <row r="291" spans="1:6" x14ac:dyDescent="0.3">
      <c r="A291" s="25"/>
      <c r="C291" s="4"/>
      <c r="D291" s="4"/>
      <c r="E291" s="5"/>
      <c r="F291" s="56">
        <f>SUM(F289:F290)</f>
        <v>0</v>
      </c>
    </row>
    <row r="292" spans="1:6" x14ac:dyDescent="0.3">
      <c r="A292" s="25"/>
      <c r="C292" s="4"/>
      <c r="D292" s="4"/>
      <c r="E292" s="5"/>
      <c r="F292" s="51"/>
    </row>
    <row r="293" spans="1:6" x14ac:dyDescent="0.3">
      <c r="A293" s="25"/>
      <c r="B293" s="21" t="s">
        <v>15</v>
      </c>
      <c r="C293" s="4"/>
      <c r="D293" s="4"/>
      <c r="E293" s="5"/>
      <c r="F293" s="53">
        <f>SUM(F240:F291)/2</f>
        <v>0</v>
      </c>
    </row>
    <row r="294" spans="1:6" x14ac:dyDescent="0.3">
      <c r="A294" s="26"/>
      <c r="B294" s="20"/>
      <c r="C294" s="10"/>
      <c r="D294" s="10"/>
      <c r="E294" s="11"/>
      <c r="F294" s="58"/>
    </row>
    <row r="295" spans="1:6" ht="22.5" customHeight="1" x14ac:dyDescent="0.3">
      <c r="A295" s="28"/>
      <c r="C295" s="76" t="s">
        <v>129</v>
      </c>
      <c r="D295" s="77"/>
      <c r="E295" s="77"/>
      <c r="F295" s="64">
        <f>F236+F293</f>
        <v>0</v>
      </c>
    </row>
    <row r="296" spans="1:6" ht="22.5" customHeight="1" x14ac:dyDescent="0.3">
      <c r="A296" s="28"/>
      <c r="C296" s="76" t="s">
        <v>130</v>
      </c>
      <c r="D296" s="77"/>
      <c r="E296" s="77"/>
      <c r="F296" s="65">
        <f>F295*20%</f>
        <v>0</v>
      </c>
    </row>
    <row r="297" spans="1:6" ht="22.5" customHeight="1" thickBot="1" x14ac:dyDescent="0.35">
      <c r="A297" s="28"/>
      <c r="C297" s="76" t="s">
        <v>131</v>
      </c>
      <c r="D297" s="77"/>
      <c r="E297" s="77"/>
      <c r="F297" s="66">
        <f>SUM(F295:F296)</f>
        <v>0</v>
      </c>
    </row>
    <row r="298" spans="1:6" ht="22.5" customHeight="1" thickBot="1" x14ac:dyDescent="0.35">
      <c r="A298" s="29"/>
      <c r="B298" s="30"/>
      <c r="C298" s="74" t="s">
        <v>132</v>
      </c>
      <c r="D298" s="75"/>
      <c r="E298" s="75"/>
      <c r="F298" s="67">
        <f>SUM(F297)</f>
        <v>0</v>
      </c>
    </row>
    <row r="299" spans="1:6" ht="7.5" customHeight="1" x14ac:dyDescent="0.3">
      <c r="A299" s="43"/>
      <c r="B299" s="44"/>
      <c r="C299" s="45"/>
      <c r="D299" s="45"/>
      <c r="E299" s="46"/>
      <c r="F299" s="60"/>
    </row>
    <row r="300" spans="1:6" ht="15.6" x14ac:dyDescent="0.3">
      <c r="A300" s="24"/>
      <c r="B300" s="13" t="s">
        <v>191</v>
      </c>
      <c r="C300" s="4"/>
      <c r="D300" s="4"/>
      <c r="E300" s="5"/>
      <c r="F300" s="51"/>
    </row>
    <row r="301" spans="1:6" ht="15.6" x14ac:dyDescent="0.3">
      <c r="A301" s="24" t="s">
        <v>4</v>
      </c>
      <c r="B301" s="14" t="s">
        <v>5</v>
      </c>
      <c r="C301" s="4"/>
      <c r="D301" s="4"/>
      <c r="E301" s="5"/>
      <c r="F301" s="51"/>
    </row>
    <row r="302" spans="1:6" x14ac:dyDescent="0.3">
      <c r="A302" s="25"/>
      <c r="B302" s="15"/>
      <c r="C302" s="4"/>
      <c r="D302" s="4"/>
      <c r="E302" s="5"/>
      <c r="F302" s="51"/>
    </row>
    <row r="303" spans="1:6" ht="118.8" x14ac:dyDescent="0.3">
      <c r="A303" s="25"/>
      <c r="B303" s="16" t="s">
        <v>12</v>
      </c>
      <c r="C303" s="6" t="s">
        <v>13</v>
      </c>
      <c r="D303" s="7">
        <v>8</v>
      </c>
      <c r="E303" s="8"/>
      <c r="F303" s="52">
        <f>+D303*E303</f>
        <v>0</v>
      </c>
    </row>
    <row r="304" spans="1:6" x14ac:dyDescent="0.3">
      <c r="A304" s="25"/>
      <c r="B304" s="15"/>
      <c r="C304" s="4"/>
      <c r="D304" s="4"/>
      <c r="E304" s="5"/>
      <c r="F304" s="51"/>
    </row>
    <row r="305" spans="1:6" ht="26.4" x14ac:dyDescent="0.3">
      <c r="A305" s="25"/>
      <c r="B305" s="16" t="s">
        <v>14</v>
      </c>
      <c r="C305" s="4"/>
      <c r="D305" s="4"/>
      <c r="E305" s="5"/>
      <c r="F305" s="51"/>
    </row>
    <row r="306" spans="1:6" ht="26.4" x14ac:dyDescent="0.3">
      <c r="A306" s="25"/>
      <c r="B306" s="16" t="s">
        <v>199</v>
      </c>
      <c r="C306" s="4"/>
      <c r="D306" s="4"/>
      <c r="E306" s="5"/>
      <c r="F306" s="51"/>
    </row>
    <row r="307" spans="1:6" x14ac:dyDescent="0.3">
      <c r="A307" s="25"/>
      <c r="B307" s="15"/>
      <c r="C307" s="4"/>
      <c r="D307" s="4"/>
      <c r="E307" s="5"/>
      <c r="F307" s="51"/>
    </row>
    <row r="308" spans="1:6" x14ac:dyDescent="0.3">
      <c r="A308" s="25"/>
      <c r="B308" s="21" t="s">
        <v>15</v>
      </c>
      <c r="C308" s="4"/>
      <c r="D308" s="4"/>
      <c r="E308" s="5"/>
      <c r="F308" s="53">
        <f>SUM(F303:F303)</f>
        <v>0</v>
      </c>
    </row>
    <row r="309" spans="1:6" x14ac:dyDescent="0.3">
      <c r="A309" s="25"/>
      <c r="B309" s="21"/>
      <c r="C309" s="4"/>
      <c r="D309" s="4"/>
      <c r="E309" s="5"/>
      <c r="F309" s="56"/>
    </row>
    <row r="310" spans="1:6" x14ac:dyDescent="0.3">
      <c r="A310" s="25"/>
      <c r="B310" s="21"/>
      <c r="C310" s="4"/>
      <c r="D310" s="4"/>
      <c r="E310" s="5"/>
      <c r="F310" s="56"/>
    </row>
    <row r="311" spans="1:6" ht="15.6" x14ac:dyDescent="0.3">
      <c r="A311" s="24"/>
      <c r="B311" s="13" t="s">
        <v>192</v>
      </c>
      <c r="C311" s="4"/>
      <c r="D311" s="4"/>
      <c r="E311" s="5"/>
      <c r="F311" s="51"/>
    </row>
    <row r="312" spans="1:6" ht="15.6" x14ac:dyDescent="0.3">
      <c r="A312" s="24" t="s">
        <v>182</v>
      </c>
      <c r="B312" s="14" t="s">
        <v>181</v>
      </c>
      <c r="C312" s="4"/>
      <c r="D312" s="4"/>
      <c r="E312" s="5"/>
      <c r="F312" s="51"/>
    </row>
    <row r="313" spans="1:6" x14ac:dyDescent="0.3">
      <c r="A313" s="27" t="s">
        <v>185</v>
      </c>
      <c r="B313" s="18" t="s">
        <v>186</v>
      </c>
      <c r="C313" s="4"/>
      <c r="D313" s="4"/>
      <c r="E313" s="5"/>
      <c r="F313" s="51"/>
    </row>
    <row r="314" spans="1:6" x14ac:dyDescent="0.3">
      <c r="A314" s="25"/>
      <c r="B314" s="15"/>
      <c r="C314" s="4"/>
      <c r="D314" s="4"/>
      <c r="E314" s="5"/>
      <c r="F314" s="51"/>
    </row>
    <row r="315" spans="1:6" x14ac:dyDescent="0.3">
      <c r="A315" s="25"/>
      <c r="B315" s="68" t="s">
        <v>183</v>
      </c>
      <c r="C315" s="4"/>
      <c r="D315" s="4"/>
      <c r="E315" s="5"/>
      <c r="F315" s="51"/>
    </row>
    <row r="316" spans="1:6" ht="7.5" customHeight="1" x14ac:dyDescent="0.3">
      <c r="A316" s="25"/>
      <c r="B316" s="15"/>
      <c r="C316" s="4"/>
      <c r="D316" s="4"/>
      <c r="E316" s="5"/>
      <c r="F316" s="51"/>
    </row>
    <row r="317" spans="1:6" ht="101.25" customHeight="1" x14ac:dyDescent="0.3">
      <c r="A317" s="25"/>
      <c r="B317" s="16" t="s">
        <v>184</v>
      </c>
      <c r="C317" s="6" t="s">
        <v>20</v>
      </c>
      <c r="D317" s="7">
        <v>60</v>
      </c>
      <c r="E317" s="8"/>
      <c r="F317" s="52">
        <f>E317*D317</f>
        <v>0</v>
      </c>
    </row>
    <row r="318" spans="1:6" x14ac:dyDescent="0.3">
      <c r="A318" s="25"/>
      <c r="B318" s="15"/>
      <c r="C318" s="4"/>
      <c r="D318" s="4"/>
      <c r="E318" s="5"/>
      <c r="F318" s="51"/>
    </row>
    <row r="319" spans="1:6" ht="39.75" customHeight="1" x14ac:dyDescent="0.3">
      <c r="A319" s="25"/>
      <c r="B319" s="16" t="s">
        <v>187</v>
      </c>
      <c r="C319" s="6" t="s">
        <v>22</v>
      </c>
      <c r="D319" s="7">
        <v>17</v>
      </c>
      <c r="E319" s="8"/>
      <c r="F319" s="52">
        <f>E319*D319</f>
        <v>0</v>
      </c>
    </row>
    <row r="320" spans="1:6" x14ac:dyDescent="0.3">
      <c r="A320" s="25"/>
      <c r="B320" s="15"/>
      <c r="C320" s="4"/>
      <c r="D320" s="4"/>
      <c r="E320" s="5"/>
      <c r="F320" s="51"/>
    </row>
    <row r="321" spans="1:6" x14ac:dyDescent="0.3">
      <c r="A321" s="25"/>
      <c r="B321" s="21" t="s">
        <v>15</v>
      </c>
      <c r="C321" s="4"/>
      <c r="D321" s="4"/>
      <c r="E321" s="5"/>
      <c r="F321" s="53">
        <f>SUM(F317:F319)</f>
        <v>0</v>
      </c>
    </row>
    <row r="322" spans="1:6" x14ac:dyDescent="0.3">
      <c r="A322" s="25"/>
      <c r="B322" s="21"/>
      <c r="C322" s="4"/>
      <c r="D322" s="4"/>
      <c r="E322" s="5"/>
      <c r="F322" s="56"/>
    </row>
    <row r="323" spans="1:6" ht="15" thickBot="1" x14ac:dyDescent="0.35">
      <c r="A323" s="31"/>
      <c r="B323" s="32"/>
      <c r="C323" s="33"/>
      <c r="D323" s="33"/>
      <c r="E323" s="34"/>
      <c r="F323" s="54"/>
    </row>
  </sheetData>
  <mergeCells count="4">
    <mergeCell ref="C298:E298"/>
    <mergeCell ref="C297:E297"/>
    <mergeCell ref="C296:E296"/>
    <mergeCell ref="C295:E295"/>
  </mergeCells>
  <phoneticPr fontId="28" type="noConversion"/>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 xml:space="preserve">&amp;R&amp;P/&amp;N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53ac13-9c85-4a74-b792-5299039fad23">
      <Terms xmlns="http://schemas.microsoft.com/office/infopath/2007/PartnerControls"/>
    </lcf76f155ced4ddcb4097134ff3c332f>
    <TaxCatchAll xmlns="61e343ae-d616-4864-a383-1678034bbf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6FCDDFA1949240AA5561912F873331" ma:contentTypeVersion="11" ma:contentTypeDescription="Crée un document." ma:contentTypeScope="" ma:versionID="e2652bf0ddee114f16c9105182a01b3e">
  <xsd:schema xmlns:xsd="http://www.w3.org/2001/XMLSchema" xmlns:xs="http://www.w3.org/2001/XMLSchema" xmlns:p="http://schemas.microsoft.com/office/2006/metadata/properties" xmlns:ns2="b353ac13-9c85-4a74-b792-5299039fad23" xmlns:ns3="61e343ae-d616-4864-a383-1678034bbf42" targetNamespace="http://schemas.microsoft.com/office/2006/metadata/properties" ma:root="true" ma:fieldsID="f12c4a977fefedd5ff28115bbb68d09a" ns2:_="" ns3:_="">
    <xsd:import namespace="b353ac13-9c85-4a74-b792-5299039fad23"/>
    <xsd:import namespace="61e343ae-d616-4864-a383-1678034bbf4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53ac13-9c85-4a74-b792-5299039fa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530a5ec8-18af-4d07-8a34-b826799a755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e343ae-d616-4864-a383-1678034bbf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c57df99-b09f-4050-8a11-02daf98c1893}" ma:internalName="TaxCatchAll" ma:showField="CatchAllData" ma:web="61e343ae-d616-4864-a383-1678034bbf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5539D0-3352-4B2D-8C5B-25978D0A7973}">
  <ds:schemaRefs>
    <ds:schemaRef ds:uri="b353ac13-9c85-4a74-b792-5299039fad23"/>
    <ds:schemaRef ds:uri="http://purl.org/dc/elements/1.1/"/>
    <ds:schemaRef ds:uri="61e343ae-d616-4864-a383-1678034bbf42"/>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D289E53-DDD6-44F2-946A-1785D88BFD43}">
  <ds:schemaRefs>
    <ds:schemaRef ds:uri="http://schemas.microsoft.com/sharepoint/v3/contenttype/forms"/>
  </ds:schemaRefs>
</ds:datastoreItem>
</file>

<file path=customXml/itemProps3.xml><?xml version="1.0" encoding="utf-8"?>
<ds:datastoreItem xmlns:ds="http://schemas.openxmlformats.org/officeDocument/2006/customXml" ds:itemID="{1BA36537-BED5-4F1B-94E8-E248E01237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53ac13-9c85-4a74-b792-5299039fad23"/>
    <ds:schemaRef ds:uri="61e343ae-d616-4864-a383-1678034bb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DPGF RUE</vt:lpstr>
      <vt:lpstr>'DPGF RUE'!Impression_des_titres</vt:lpstr>
      <vt:lpstr>'DPGF RUE'!Zone_d_impression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Metreur 4</dc:creator>
  <cp:lastModifiedBy>Rémi Mansart</cp:lastModifiedBy>
  <cp:lastPrinted>2025-05-09T17:21:19Z</cp:lastPrinted>
  <dcterms:created xsi:type="dcterms:W3CDTF">2025-02-24T09:55:28Z</dcterms:created>
  <dcterms:modified xsi:type="dcterms:W3CDTF">2025-05-09T17:21:30Z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0x010100196FCDDFA1949240AA5561912F873331</vt:lpwstr>
  </property>
  <property fmtid="{D5CDD505-2E9C-101B-9397-08002B2CF9AE}" pid="3" name="MediaServiceImageTags">
    <vt:lpwstr/>
  </property>
</Properties>
</file>